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NOTATKI, PREZENTACJE, INNE\NOTATKI\Inwestycje i infrastruktura\Notatki dot. transportu\WYBRANE - kopie plików\do formatowania\Załączniki 5a-b do Wykluczenie_komunikacyjne\"/>
    </mc:Choice>
  </mc:AlternateContent>
  <bookViews>
    <workbookView xWindow="0" yWindow="0" windowWidth="28800" windowHeight="12300"/>
  </bookViews>
  <sheets>
    <sheet name="PKP_STACJE " sheetId="5" r:id="rId1"/>
  </sheets>
  <definedNames>
    <definedName name="abc" localSheetId="0">#REF!</definedName>
    <definedName name="abc">#REF!</definedName>
    <definedName name="as" localSheetId="0">#REF!</definedName>
    <definedName name="as">#REF!</definedName>
    <definedName name="Kwartał" localSheetId="0">#REF!</definedName>
    <definedName name="Kwartał">#REF!</definedName>
    <definedName name="_xlnm.Print_Area" localSheetId="0">'PKP_STACJE '!$A$1:$AK$266</definedName>
    <definedName name="Podmiot" localSheetId="0">#REF!</definedName>
    <definedName name="Podmiot">#REF!</definedName>
    <definedName name="Rok" localSheetId="0">#REF!</definedName>
    <definedName name="Rok">#REF!</definedName>
    <definedName name="spr.roczne_proj" localSheetId="0">#REF!</definedName>
    <definedName name="spr.roczne_proj">#REF!</definedName>
    <definedName name="TT" localSheetId="0">#REF!</definedName>
    <definedName name="TT">#REF!</definedName>
    <definedName name="UTK_proj.roboczy" localSheetId="0">#REF!</definedName>
    <definedName name="UTK_proj.roboczy">#REF!</definedName>
    <definedName name="xxx" localSheetId="0">#REF!</definedName>
    <definedName name="xx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1" i="5" l="1"/>
  <c r="K83" i="5"/>
  <c r="K184" i="5"/>
  <c r="K226" i="5"/>
  <c r="K105" i="5"/>
  <c r="K45" i="5"/>
  <c r="K46" i="5"/>
  <c r="K118" i="5"/>
  <c r="K119" i="5"/>
  <c r="K38" i="5"/>
  <c r="K28" i="5"/>
  <c r="K24" i="5"/>
  <c r="K59" i="5"/>
  <c r="K79" i="5"/>
  <c r="K120" i="5"/>
  <c r="K47" i="5"/>
  <c r="K34" i="5"/>
  <c r="K40" i="5"/>
  <c r="K172" i="5"/>
  <c r="K142" i="5"/>
  <c r="K169" i="5"/>
  <c r="K12" i="5"/>
  <c r="K171" i="5"/>
  <c r="K117" i="5"/>
  <c r="K177" i="5"/>
  <c r="K37" i="5"/>
  <c r="K113" i="5"/>
  <c r="K126" i="5"/>
  <c r="K30" i="5"/>
  <c r="K60" i="5"/>
  <c r="K39" i="5"/>
  <c r="K33" i="5"/>
  <c r="K121" i="5"/>
  <c r="K136" i="5"/>
  <c r="K87" i="5"/>
  <c r="K181" i="5"/>
  <c r="K216" i="5"/>
  <c r="K223" i="5"/>
  <c r="K7" i="5"/>
  <c r="K54" i="5"/>
  <c r="K178" i="5"/>
  <c r="K81" i="5"/>
  <c r="K134" i="5"/>
  <c r="K135" i="5"/>
  <c r="K32" i="5"/>
  <c r="K193" i="5"/>
  <c r="K217" i="5"/>
  <c r="K173" i="5"/>
  <c r="K220" i="5"/>
  <c r="K48" i="5"/>
  <c r="K124" i="5"/>
  <c r="K77" i="5"/>
  <c r="K89" i="5"/>
  <c r="K180" i="5"/>
  <c r="K72" i="5"/>
  <c r="K94" i="5"/>
  <c r="K138" i="5"/>
  <c r="K73" i="5"/>
  <c r="K161" i="5"/>
  <c r="K123" i="5"/>
  <c r="K133" i="5"/>
  <c r="K116" i="5"/>
  <c r="K27" i="5"/>
  <c r="K109" i="5"/>
  <c r="K110" i="5"/>
  <c r="K137" i="5"/>
  <c r="K183" i="5"/>
  <c r="K176" i="5"/>
  <c r="K144" i="5"/>
  <c r="K149" i="5"/>
  <c r="K194" i="5"/>
  <c r="K152" i="5"/>
  <c r="K14" i="5"/>
  <c r="K10" i="5"/>
  <c r="K42" i="5"/>
  <c r="K153" i="5"/>
  <c r="K95" i="5"/>
  <c r="K139" i="5"/>
  <c r="K29" i="5"/>
  <c r="K164" i="5"/>
  <c r="K163" i="5"/>
  <c r="K55" i="5"/>
  <c r="K82" i="5"/>
  <c r="K51" i="5"/>
  <c r="K50" i="5"/>
  <c r="K187" i="5"/>
  <c r="K140" i="5"/>
  <c r="K146" i="5"/>
  <c r="K26" i="5"/>
  <c r="K22" i="5"/>
  <c r="K125" i="5"/>
  <c r="K219" i="5"/>
  <c r="K92" i="5"/>
  <c r="K91" i="5"/>
  <c r="K221" i="5"/>
  <c r="K196" i="5"/>
  <c r="K6" i="5"/>
  <c r="K74" i="5"/>
  <c r="K25" i="5"/>
  <c r="K167" i="5"/>
  <c r="K168" i="5"/>
  <c r="K198" i="5"/>
  <c r="K213" i="5"/>
  <c r="K195" i="5"/>
  <c r="K215" i="5"/>
  <c r="K188" i="5"/>
  <c r="K114" i="5"/>
  <c r="K93" i="5"/>
  <c r="K56" i="5"/>
  <c r="K9" i="5"/>
  <c r="K141" i="5"/>
  <c r="K175" i="5"/>
  <c r="K158" i="5"/>
  <c r="K122" i="5"/>
  <c r="K191" i="5"/>
  <c r="K107" i="5"/>
  <c r="K128" i="5"/>
  <c r="K8" i="5"/>
  <c r="K197" i="5"/>
  <c r="K49" i="5"/>
  <c r="K53" i="5"/>
  <c r="K64" i="5"/>
  <c r="K11" i="5"/>
  <c r="K15" i="5"/>
  <c r="K5" i="5"/>
  <c r="K159" i="5"/>
  <c r="K203" i="5"/>
  <c r="K4" i="5"/>
  <c r="K160" i="5"/>
  <c r="K111" i="5"/>
  <c r="K20" i="5"/>
  <c r="K156" i="5"/>
  <c r="K41" i="5"/>
  <c r="K108" i="5"/>
  <c r="K36" i="5"/>
  <c r="K52" i="5"/>
  <c r="K209" i="5"/>
  <c r="K96" i="5"/>
  <c r="K62" i="5"/>
  <c r="K214" i="5"/>
  <c r="K192" i="5"/>
  <c r="K224" i="5"/>
  <c r="K162" i="5"/>
  <c r="K71" i="5"/>
  <c r="K16" i="5"/>
  <c r="K206" i="5"/>
  <c r="K63" i="5"/>
  <c r="K222" i="5"/>
  <c r="K17" i="5"/>
  <c r="K189" i="5"/>
  <c r="K145" i="5"/>
  <c r="K43" i="5"/>
  <c r="K225" i="5"/>
  <c r="K23" i="5"/>
  <c r="K205" i="5"/>
  <c r="K202" i="5"/>
  <c r="K65" i="5"/>
  <c r="K78" i="5"/>
  <c r="K70" i="5"/>
  <c r="K147" i="5"/>
  <c r="K218" i="5"/>
  <c r="K131" i="5"/>
  <c r="K130" i="5"/>
  <c r="K69" i="5"/>
  <c r="K31" i="5"/>
  <c r="K86" i="5"/>
  <c r="K115" i="5"/>
  <c r="K199" i="5"/>
  <c r="K101" i="5"/>
  <c r="K207" i="5"/>
  <c r="K13" i="5"/>
  <c r="K35" i="5"/>
  <c r="K18" i="5"/>
  <c r="K165" i="5"/>
  <c r="K204" i="5"/>
  <c r="K182" i="5"/>
  <c r="K190" i="5"/>
  <c r="K21" i="5"/>
  <c r="K76" i="5"/>
  <c r="K66" i="5"/>
  <c r="K84" i="5"/>
  <c r="K212" i="5"/>
  <c r="K19" i="5"/>
  <c r="K208" i="5"/>
  <c r="K129" i="5"/>
  <c r="K112" i="5"/>
  <c r="K166" i="5"/>
  <c r="K3" i="5"/>
  <c r="K157" i="5"/>
  <c r="K210" i="5"/>
  <c r="K154" i="5"/>
  <c r="K75" i="5"/>
  <c r="K98" i="5"/>
  <c r="K150" i="5"/>
  <c r="K80" i="5"/>
  <c r="K155" i="5"/>
  <c r="K57" i="5"/>
  <c r="K127" i="5"/>
  <c r="K106" i="5"/>
  <c r="K200" i="5"/>
  <c r="K132" i="5"/>
  <c r="K201" i="5"/>
  <c r="K186" i="5"/>
  <c r="K179" i="5"/>
  <c r="K67" i="5"/>
  <c r="K88" i="5"/>
  <c r="K174" i="5"/>
  <c r="K44" i="5"/>
  <c r="K61" i="5"/>
  <c r="K102" i="5"/>
  <c r="K85" i="5"/>
  <c r="K170" i="5"/>
  <c r="K68" i="5"/>
  <c r="K151" i="5"/>
  <c r="K104" i="5"/>
  <c r="K100" i="5"/>
  <c r="K103" i="5"/>
  <c r="K99" i="5"/>
  <c r="K143" i="5"/>
  <c r="K90" i="5"/>
  <c r="K58" i="5"/>
  <c r="K148" i="5"/>
  <c r="K97" i="5"/>
  <c r="K239" i="5"/>
  <c r="K255" i="5"/>
  <c r="K235" i="5"/>
  <c r="K252" i="5"/>
  <c r="K243" i="5"/>
  <c r="K247" i="5"/>
  <c r="K248" i="5"/>
  <c r="K236" i="5"/>
  <c r="K227" i="5"/>
  <c r="K262" i="5"/>
  <c r="K234" i="5"/>
  <c r="K228" i="5"/>
  <c r="K232" i="5"/>
  <c r="K266" i="5"/>
  <c r="K254" i="5"/>
  <c r="K241" i="5"/>
  <c r="K251" i="5"/>
  <c r="K257" i="5"/>
  <c r="K258" i="5"/>
  <c r="K261" i="5"/>
  <c r="K263" i="5"/>
  <c r="K256" i="5"/>
  <c r="K246" i="5"/>
  <c r="K238" i="5"/>
  <c r="K237" i="5"/>
  <c r="K244" i="5"/>
  <c r="K265" i="5"/>
  <c r="K229" i="5"/>
  <c r="K249" i="5"/>
  <c r="K240" i="5"/>
  <c r="K259" i="5"/>
  <c r="K231" i="5"/>
  <c r="K250" i="5"/>
  <c r="K242" i="5"/>
  <c r="K233" i="5"/>
  <c r="K253" i="5"/>
  <c r="K260" i="5"/>
  <c r="K264" i="5"/>
  <c r="K245" i="5"/>
  <c r="K230" i="5"/>
  <c r="I211" i="5"/>
  <c r="I83" i="5"/>
  <c r="I184" i="5"/>
  <c r="I226" i="5"/>
  <c r="I105" i="5"/>
  <c r="I45" i="5"/>
  <c r="I46" i="5"/>
  <c r="I118" i="5"/>
  <c r="I119" i="5"/>
  <c r="I38" i="5"/>
  <c r="I28" i="5"/>
  <c r="I24" i="5"/>
  <c r="I59" i="5"/>
  <c r="I79" i="5"/>
  <c r="I120" i="5"/>
  <c r="I47" i="5"/>
  <c r="I34" i="5"/>
  <c r="I40" i="5"/>
  <c r="I172" i="5"/>
  <c r="I142" i="5"/>
  <c r="I169" i="5"/>
  <c r="I12" i="5"/>
  <c r="I171" i="5"/>
  <c r="I117" i="5"/>
  <c r="I177" i="5"/>
  <c r="I37" i="5"/>
  <c r="I113" i="5"/>
  <c r="I126" i="5"/>
  <c r="I30" i="5"/>
  <c r="I60" i="5"/>
  <c r="I39" i="5"/>
  <c r="I33" i="5"/>
  <c r="I121" i="5"/>
  <c r="I136" i="5"/>
  <c r="I87" i="5"/>
  <c r="I181" i="5"/>
  <c r="I216" i="5"/>
  <c r="I223" i="5"/>
  <c r="I7" i="5"/>
  <c r="I54" i="5"/>
  <c r="I178" i="5"/>
  <c r="I81" i="5"/>
  <c r="I134" i="5"/>
  <c r="I135" i="5"/>
  <c r="I32" i="5"/>
  <c r="I193" i="5"/>
  <c r="I217" i="5"/>
  <c r="I173" i="5"/>
  <c r="I220" i="5"/>
  <c r="I48" i="5"/>
  <c r="I124" i="5"/>
  <c r="I77" i="5"/>
  <c r="I89" i="5"/>
  <c r="I180" i="5"/>
  <c r="I72" i="5"/>
  <c r="I94" i="5"/>
  <c r="I138" i="5"/>
  <c r="I73" i="5"/>
  <c r="I161" i="5"/>
  <c r="I123" i="5"/>
  <c r="I133" i="5"/>
  <c r="I116" i="5"/>
  <c r="I27" i="5"/>
  <c r="I109" i="5"/>
  <c r="I110" i="5"/>
  <c r="I137" i="5"/>
  <c r="I183" i="5"/>
  <c r="I176" i="5"/>
  <c r="I144" i="5"/>
  <c r="I149" i="5"/>
  <c r="I194" i="5"/>
  <c r="I152" i="5"/>
  <c r="I14" i="5"/>
  <c r="I10" i="5"/>
  <c r="I42" i="5"/>
  <c r="I153" i="5"/>
  <c r="I95" i="5"/>
  <c r="I139" i="5"/>
  <c r="I29" i="5"/>
  <c r="I164" i="5"/>
  <c r="I163" i="5"/>
  <c r="I55" i="5"/>
  <c r="I82" i="5"/>
  <c r="I51" i="5"/>
  <c r="I50" i="5"/>
  <c r="I187" i="5"/>
  <c r="I140" i="5"/>
  <c r="I146" i="5"/>
  <c r="I26" i="5"/>
  <c r="I22" i="5"/>
  <c r="I125" i="5"/>
  <c r="I219" i="5"/>
  <c r="I92" i="5"/>
  <c r="I91" i="5"/>
  <c r="I221" i="5"/>
  <c r="I196" i="5"/>
  <c r="I6" i="5"/>
  <c r="I74" i="5"/>
  <c r="I25" i="5"/>
  <c r="I167" i="5"/>
  <c r="I168" i="5"/>
  <c r="I198" i="5"/>
  <c r="I213" i="5"/>
  <c r="I195" i="5"/>
  <c r="I215" i="5"/>
  <c r="I188" i="5"/>
  <c r="I114" i="5"/>
  <c r="I93" i="5"/>
  <c r="I56" i="5"/>
  <c r="I9" i="5"/>
  <c r="I141" i="5"/>
  <c r="I175" i="5"/>
  <c r="I158" i="5"/>
  <c r="I122" i="5"/>
  <c r="I191" i="5"/>
  <c r="I107" i="5"/>
  <c r="I128" i="5"/>
  <c r="I8" i="5"/>
  <c r="I197" i="5"/>
  <c r="I49" i="5"/>
  <c r="I53" i="5"/>
  <c r="I64" i="5"/>
  <c r="I11" i="5"/>
  <c r="I15" i="5"/>
  <c r="I5" i="5"/>
  <c r="I159" i="5"/>
  <c r="I203" i="5"/>
  <c r="I4" i="5"/>
  <c r="I160" i="5"/>
  <c r="I111" i="5"/>
  <c r="I20" i="5"/>
  <c r="I156" i="5"/>
  <c r="I41" i="5"/>
  <c r="I108" i="5"/>
  <c r="I36" i="5"/>
  <c r="I52" i="5"/>
  <c r="I209" i="5"/>
  <c r="I96" i="5"/>
  <c r="I62" i="5"/>
  <c r="I214" i="5"/>
  <c r="I192" i="5"/>
  <c r="I224" i="5"/>
  <c r="I162" i="5"/>
  <c r="I71" i="5"/>
  <c r="I16" i="5"/>
  <c r="I206" i="5"/>
  <c r="I63" i="5"/>
  <c r="I222" i="5"/>
  <c r="I17" i="5"/>
  <c r="I189" i="5"/>
  <c r="I145" i="5"/>
  <c r="I43" i="5"/>
  <c r="I225" i="5"/>
  <c r="I23" i="5"/>
  <c r="I205" i="5"/>
  <c r="I202" i="5"/>
  <c r="I65" i="5"/>
  <c r="I78" i="5"/>
  <c r="I70" i="5"/>
  <c r="I147" i="5"/>
  <c r="I218" i="5"/>
  <c r="I131" i="5"/>
  <c r="I130" i="5"/>
  <c r="I69" i="5"/>
  <c r="I31" i="5"/>
  <c r="I86" i="5"/>
  <c r="I115" i="5"/>
  <c r="I199" i="5"/>
  <c r="I101" i="5"/>
  <c r="I207" i="5"/>
  <c r="I13" i="5"/>
  <c r="I35" i="5"/>
  <c r="I18" i="5"/>
  <c r="I165" i="5"/>
  <c r="I204" i="5"/>
  <c r="I182" i="5"/>
  <c r="I190" i="5"/>
  <c r="I21" i="5"/>
  <c r="I76" i="5"/>
  <c r="I66" i="5"/>
  <c r="I84" i="5"/>
  <c r="I212" i="5"/>
  <c r="I19" i="5"/>
  <c r="I208" i="5"/>
  <c r="I129" i="5"/>
  <c r="I112" i="5"/>
  <c r="I166" i="5"/>
  <c r="I3" i="5"/>
  <c r="I157" i="5"/>
  <c r="I210" i="5"/>
  <c r="I154" i="5"/>
  <c r="I75" i="5"/>
  <c r="I98" i="5"/>
  <c r="I150" i="5"/>
  <c r="I80" i="5"/>
  <c r="I155" i="5"/>
  <c r="I57" i="5"/>
  <c r="I127" i="5"/>
  <c r="I106" i="5"/>
  <c r="I200" i="5"/>
  <c r="I132" i="5"/>
  <c r="I201" i="5"/>
  <c r="I186" i="5"/>
  <c r="I179" i="5"/>
  <c r="I67" i="5"/>
  <c r="I88" i="5"/>
  <c r="I174" i="5"/>
  <c r="I44" i="5"/>
  <c r="I61" i="5"/>
  <c r="I102" i="5"/>
  <c r="I85" i="5"/>
  <c r="I170" i="5"/>
  <c r="I68" i="5"/>
  <c r="I151" i="5"/>
  <c r="I104" i="5"/>
  <c r="I100" i="5"/>
  <c r="I103" i="5"/>
  <c r="I99" i="5"/>
  <c r="I143" i="5"/>
  <c r="I90" i="5"/>
  <c r="I58" i="5"/>
  <c r="I148" i="5"/>
  <c r="I97" i="5"/>
  <c r="I239" i="5"/>
  <c r="I255" i="5"/>
  <c r="I235" i="5"/>
  <c r="I252" i="5"/>
  <c r="I243" i="5"/>
  <c r="I247" i="5"/>
  <c r="I248" i="5"/>
  <c r="I236" i="5"/>
  <c r="I227" i="5"/>
  <c r="I262" i="5"/>
  <c r="I234" i="5"/>
  <c r="I228" i="5"/>
  <c r="I232" i="5"/>
  <c r="I266" i="5"/>
  <c r="I254" i="5"/>
  <c r="I241" i="5"/>
  <c r="I251" i="5"/>
  <c r="I257" i="5"/>
  <c r="I258" i="5"/>
  <c r="I261" i="5"/>
  <c r="I263" i="5"/>
  <c r="I256" i="5"/>
  <c r="I246" i="5"/>
  <c r="I238" i="5"/>
  <c r="I237" i="5"/>
  <c r="I244" i="5"/>
  <c r="I265" i="5"/>
  <c r="I229" i="5"/>
  <c r="I249" i="5"/>
  <c r="I240" i="5"/>
  <c r="I259" i="5"/>
  <c r="I231" i="5"/>
  <c r="I250" i="5"/>
  <c r="I242" i="5"/>
  <c r="I233" i="5"/>
  <c r="I253" i="5"/>
  <c r="I260" i="5"/>
  <c r="I264" i="5"/>
  <c r="I245" i="5"/>
  <c r="I230" i="5"/>
  <c r="K185" i="5"/>
  <c r="I185" i="5"/>
  <c r="E211" i="5"/>
  <c r="O136" i="5"/>
  <c r="O155" i="5"/>
  <c r="O218" i="5"/>
  <c r="O140" i="5"/>
  <c r="O164" i="5"/>
  <c r="O163" i="5"/>
  <c r="O119" i="5"/>
  <c r="O38" i="5"/>
  <c r="O80" i="5"/>
  <c r="O8" i="5"/>
  <c r="O185" i="5"/>
  <c r="O27" i="5"/>
  <c r="O106" i="5"/>
  <c r="O76" i="5"/>
  <c r="O58" i="5"/>
  <c r="O172" i="5"/>
  <c r="O41" i="5"/>
  <c r="O203" i="5"/>
  <c r="O145" i="5"/>
  <c r="O213" i="5"/>
  <c r="O74" i="5"/>
  <c r="O98" i="5"/>
  <c r="O159" i="5"/>
  <c r="O194" i="5"/>
  <c r="O142" i="5"/>
  <c r="O132" i="5"/>
  <c r="O223" i="5"/>
  <c r="O182" i="5"/>
  <c r="O15" i="5"/>
  <c r="O176" i="5"/>
  <c r="O93" i="5"/>
  <c r="O150" i="5"/>
  <c r="O177" i="5"/>
  <c r="O19" i="5"/>
  <c r="O186" i="5"/>
  <c r="O222" i="5"/>
  <c r="O79" i="5"/>
  <c r="O52" i="5"/>
  <c r="O95" i="5"/>
  <c r="O211" i="5"/>
  <c r="O134" i="5"/>
  <c r="O102" i="5"/>
  <c r="O195" i="5"/>
  <c r="O220" i="5"/>
  <c r="O215" i="5"/>
  <c r="O139" i="5"/>
  <c r="O40" i="5"/>
  <c r="O179" i="5"/>
  <c r="O21" i="5"/>
  <c r="O190" i="5"/>
  <c r="O115" i="5"/>
  <c r="O116" i="5"/>
  <c r="O10" i="5"/>
  <c r="O171" i="5"/>
  <c r="O197" i="5"/>
  <c r="O7" i="5"/>
  <c r="O217" i="5"/>
  <c r="O141" i="5"/>
  <c r="O112" i="5"/>
  <c r="O198" i="5"/>
  <c r="O178" i="5"/>
  <c r="O108" i="5"/>
  <c r="O17" i="5"/>
  <c r="O128" i="5"/>
  <c r="O209" i="5"/>
  <c r="O214" i="5"/>
  <c r="O173" i="5"/>
  <c r="O207" i="5"/>
  <c r="O208" i="5"/>
  <c r="O149" i="5"/>
  <c r="O111" i="5"/>
  <c r="O37" i="5"/>
  <c r="O42" i="5"/>
  <c r="O121" i="5"/>
  <c r="O187" i="5"/>
  <c r="O61" i="5"/>
  <c r="O152" i="5"/>
  <c r="O97" i="5"/>
  <c r="O118" i="5"/>
  <c r="O124" i="5"/>
  <c r="O147" i="5"/>
  <c r="O83" i="5"/>
  <c r="O30" i="5"/>
  <c r="O120" i="5"/>
  <c r="O9" i="5"/>
  <c r="O32" i="5"/>
  <c r="O20" i="5"/>
  <c r="O157" i="5"/>
  <c r="O129" i="5"/>
  <c r="O70" i="5"/>
  <c r="O64" i="5"/>
  <c r="O221" i="5"/>
  <c r="O94" i="5"/>
  <c r="O57" i="5"/>
  <c r="O35" i="5"/>
  <c r="O151" i="5"/>
  <c r="O75" i="5"/>
  <c r="O126" i="5"/>
  <c r="O48" i="5"/>
  <c r="O160" i="5"/>
  <c r="O14" i="5"/>
  <c r="O88" i="5"/>
  <c r="O101" i="5"/>
  <c r="O31" i="5"/>
  <c r="O135" i="5"/>
  <c r="O165" i="5"/>
  <c r="O25" i="5"/>
  <c r="O110" i="5"/>
  <c r="O183" i="5"/>
  <c r="O123" i="5"/>
  <c r="O100" i="5"/>
  <c r="O49" i="5"/>
  <c r="O73" i="5"/>
  <c r="O192" i="5"/>
  <c r="O114" i="5"/>
  <c r="O206" i="5"/>
  <c r="O184" i="5"/>
  <c r="O109" i="5"/>
  <c r="O5" i="5"/>
  <c r="O82" i="5"/>
  <c r="O3" i="5"/>
  <c r="O63" i="5"/>
  <c r="O105" i="5"/>
  <c r="O167" i="5"/>
  <c r="O200" i="5"/>
  <c r="O175" i="5"/>
  <c r="O196" i="5"/>
  <c r="O71" i="5"/>
  <c r="O99" i="5"/>
  <c r="O69" i="5"/>
  <c r="O33" i="5"/>
  <c r="O104" i="5"/>
  <c r="O201" i="5"/>
  <c r="O181" i="5"/>
  <c r="O202" i="5"/>
  <c r="O87" i="5"/>
  <c r="O226" i="5"/>
  <c r="O113" i="5"/>
  <c r="O85" i="5"/>
  <c r="O127" i="5"/>
  <c r="O89" i="5"/>
  <c r="O154" i="5"/>
  <c r="O146" i="5"/>
  <c r="O43" i="5"/>
  <c r="O166" i="5"/>
  <c r="O66" i="5"/>
  <c r="O24" i="5"/>
  <c r="O34" i="5"/>
  <c r="O210" i="5"/>
  <c r="O131" i="5"/>
  <c r="O130" i="5"/>
  <c r="O44" i="5"/>
  <c r="O39" i="5"/>
  <c r="O28" i="5"/>
  <c r="O169" i="5"/>
  <c r="O117" i="5"/>
  <c r="O138" i="5"/>
  <c r="O65" i="5"/>
  <c r="O96" i="5"/>
  <c r="O174" i="5"/>
  <c r="O224" i="5"/>
  <c r="O47" i="5"/>
  <c r="O205" i="5"/>
  <c r="O84" i="5"/>
  <c r="O137" i="5"/>
  <c r="O125" i="5"/>
  <c r="O168" i="5"/>
  <c r="O212" i="5"/>
  <c r="O144" i="5"/>
  <c r="O107" i="5"/>
  <c r="O51" i="5"/>
  <c r="O50" i="5"/>
  <c r="O11" i="5"/>
  <c r="O122" i="5"/>
  <c r="O81" i="5"/>
  <c r="O189" i="5"/>
  <c r="O225" i="5"/>
  <c r="O180" i="5"/>
  <c r="O153" i="5"/>
  <c r="O91" i="5"/>
  <c r="O13" i="5"/>
  <c r="O199" i="5"/>
  <c r="O16" i="5"/>
  <c r="O36" i="5"/>
  <c r="O219" i="5"/>
  <c r="O55" i="5"/>
  <c r="O29" i="5"/>
  <c r="O158" i="5"/>
  <c r="O72" i="5"/>
  <c r="O148" i="5"/>
  <c r="O46" i="5"/>
  <c r="O62" i="5"/>
  <c r="O6" i="5"/>
  <c r="O22" i="5"/>
  <c r="O77" i="5"/>
  <c r="O216" i="5"/>
  <c r="O86" i="5"/>
  <c r="O26" i="5"/>
  <c r="O191" i="5"/>
  <c r="O143" i="5"/>
  <c r="O78" i="5"/>
  <c r="O60" i="5"/>
  <c r="O59" i="5"/>
  <c r="O45" i="5"/>
  <c r="O170" i="5"/>
  <c r="O156" i="5"/>
  <c r="O188" i="5"/>
  <c r="O90" i="5"/>
  <c r="O4" i="5"/>
  <c r="O204" i="5"/>
  <c r="O54" i="5"/>
  <c r="O133" i="5"/>
  <c r="O92" i="5"/>
  <c r="O161" i="5"/>
  <c r="O12" i="5"/>
  <c r="O67" i="5"/>
  <c r="O68" i="5"/>
  <c r="O18" i="5"/>
  <c r="O193" i="5"/>
  <c r="O56" i="5"/>
  <c r="O53" i="5"/>
  <c r="O103" i="5"/>
  <c r="O162" i="5"/>
  <c r="O236" i="5"/>
  <c r="O254" i="5"/>
  <c r="O257" i="5"/>
  <c r="O233" i="5"/>
  <c r="O259" i="5"/>
  <c r="O262" i="5"/>
  <c r="O260" i="5"/>
  <c r="O234" i="5"/>
  <c r="O227" i="5"/>
  <c r="O261" i="5"/>
  <c r="O266" i="5"/>
  <c r="O245" i="5"/>
  <c r="O239" i="5"/>
  <c r="O229" i="5"/>
  <c r="O265" i="5"/>
  <c r="O237" i="5"/>
  <c r="O240" i="5"/>
  <c r="O243" i="5"/>
  <c r="O263" i="5"/>
  <c r="O250" i="5"/>
  <c r="O247" i="5"/>
  <c r="O241" i="5"/>
  <c r="O248" i="5"/>
  <c r="O264" i="5"/>
  <c r="O251" i="5"/>
  <c r="O249" i="5"/>
  <c r="O258" i="5"/>
  <c r="O253" i="5"/>
  <c r="O246" i="5"/>
  <c r="O242" i="5"/>
  <c r="O256" i="5"/>
  <c r="O255" i="5"/>
  <c r="O252" i="5"/>
  <c r="O244" i="5"/>
  <c r="O231" i="5"/>
  <c r="O228" i="5"/>
  <c r="O232" i="5"/>
  <c r="O230" i="5"/>
  <c r="O235" i="5"/>
  <c r="O238" i="5"/>
  <c r="U136" i="5"/>
  <c r="U155" i="5"/>
  <c r="U218" i="5"/>
  <c r="U140" i="5"/>
  <c r="U164" i="5"/>
  <c r="U163" i="5"/>
  <c r="U119" i="5"/>
  <c r="U38" i="5"/>
  <c r="U80" i="5"/>
  <c r="U8" i="5"/>
  <c r="U185" i="5"/>
  <c r="U27" i="5"/>
  <c r="U106" i="5"/>
  <c r="U76" i="5"/>
  <c r="U58" i="5"/>
  <c r="U172" i="5"/>
  <c r="U41" i="5"/>
  <c r="U203" i="5"/>
  <c r="U145" i="5"/>
  <c r="U213" i="5"/>
  <c r="U74" i="5"/>
  <c r="U98" i="5"/>
  <c r="U159" i="5"/>
  <c r="U194" i="5"/>
  <c r="U142" i="5"/>
  <c r="U132" i="5"/>
  <c r="U223" i="5"/>
  <c r="U182" i="5"/>
  <c r="U15" i="5"/>
  <c r="U176" i="5"/>
  <c r="U93" i="5"/>
  <c r="U150" i="5"/>
  <c r="U177" i="5"/>
  <c r="U19" i="5"/>
  <c r="U186" i="5"/>
  <c r="U222" i="5"/>
  <c r="U79" i="5"/>
  <c r="U52" i="5"/>
  <c r="U95" i="5"/>
  <c r="U211" i="5"/>
  <c r="U134" i="5"/>
  <c r="U102" i="5"/>
  <c r="U195" i="5"/>
  <c r="U220" i="5"/>
  <c r="U215" i="5"/>
  <c r="U139" i="5"/>
  <c r="U40" i="5"/>
  <c r="U179" i="5"/>
  <c r="U21" i="5"/>
  <c r="U190" i="5"/>
  <c r="U115" i="5"/>
  <c r="U116" i="5"/>
  <c r="U10" i="5"/>
  <c r="U171" i="5"/>
  <c r="U197" i="5"/>
  <c r="U7" i="5"/>
  <c r="U217" i="5"/>
  <c r="U141" i="5"/>
  <c r="U112" i="5"/>
  <c r="U198" i="5"/>
  <c r="U178" i="5"/>
  <c r="U108" i="5"/>
  <c r="U17" i="5"/>
  <c r="U128" i="5"/>
  <c r="U209" i="5"/>
  <c r="U214" i="5"/>
  <c r="U173" i="5"/>
  <c r="U207" i="5"/>
  <c r="U208" i="5"/>
  <c r="U149" i="5"/>
  <c r="U111" i="5"/>
  <c r="U37" i="5"/>
  <c r="U42" i="5"/>
  <c r="U121" i="5"/>
  <c r="U187" i="5"/>
  <c r="U61" i="5"/>
  <c r="U152" i="5"/>
  <c r="U97" i="5"/>
  <c r="U118" i="5"/>
  <c r="U124" i="5"/>
  <c r="U147" i="5"/>
  <c r="U83" i="5"/>
  <c r="U30" i="5"/>
  <c r="U120" i="5"/>
  <c r="U9" i="5"/>
  <c r="U32" i="5"/>
  <c r="U20" i="5"/>
  <c r="U157" i="5"/>
  <c r="U129" i="5"/>
  <c r="U70" i="5"/>
  <c r="U64" i="5"/>
  <c r="U221" i="5"/>
  <c r="U94" i="5"/>
  <c r="U57" i="5"/>
  <c r="U35" i="5"/>
  <c r="U151" i="5"/>
  <c r="U75" i="5"/>
  <c r="U126" i="5"/>
  <c r="U48" i="5"/>
  <c r="U160" i="5"/>
  <c r="U14" i="5"/>
  <c r="U88" i="5"/>
  <c r="U101" i="5"/>
  <c r="U31" i="5"/>
  <c r="U135" i="5"/>
  <c r="U165" i="5"/>
  <c r="U25" i="5"/>
  <c r="U110" i="5"/>
  <c r="U183" i="5"/>
  <c r="U123" i="5"/>
  <c r="U100" i="5"/>
  <c r="U49" i="5"/>
  <c r="U73" i="5"/>
  <c r="U192" i="5"/>
  <c r="U114" i="5"/>
  <c r="U206" i="5"/>
  <c r="U184" i="5"/>
  <c r="U109" i="5"/>
  <c r="U5" i="5"/>
  <c r="U82" i="5"/>
  <c r="U3" i="5"/>
  <c r="U63" i="5"/>
  <c r="U167" i="5"/>
  <c r="U200" i="5"/>
  <c r="U175" i="5"/>
  <c r="U196" i="5"/>
  <c r="U71" i="5"/>
  <c r="U99" i="5"/>
  <c r="U69" i="5"/>
  <c r="U33" i="5"/>
  <c r="U104" i="5"/>
  <c r="U201" i="5"/>
  <c r="U181" i="5"/>
  <c r="U202" i="5"/>
  <c r="U87" i="5"/>
  <c r="U226" i="5"/>
  <c r="U113" i="5"/>
  <c r="U85" i="5"/>
  <c r="U127" i="5"/>
  <c r="U89" i="5"/>
  <c r="U154" i="5"/>
  <c r="U146" i="5"/>
  <c r="U43" i="5"/>
  <c r="U166" i="5"/>
  <c r="U66" i="5"/>
  <c r="U24" i="5"/>
  <c r="U34" i="5"/>
  <c r="U210" i="5"/>
  <c r="U131" i="5"/>
  <c r="U130" i="5"/>
  <c r="U44" i="5"/>
  <c r="U39" i="5"/>
  <c r="U28" i="5"/>
  <c r="U169" i="5"/>
  <c r="U117" i="5"/>
  <c r="U138" i="5"/>
  <c r="U65" i="5"/>
  <c r="U96" i="5"/>
  <c r="U174" i="5"/>
  <c r="U224" i="5"/>
  <c r="U47" i="5"/>
  <c r="U205" i="5"/>
  <c r="U84" i="5"/>
  <c r="U137" i="5"/>
  <c r="U125" i="5"/>
  <c r="U168" i="5"/>
  <c r="U212" i="5"/>
  <c r="U144" i="5"/>
  <c r="U107" i="5"/>
  <c r="U51" i="5"/>
  <c r="U50" i="5"/>
  <c r="U11" i="5"/>
  <c r="U122" i="5"/>
  <c r="U81" i="5"/>
  <c r="U189" i="5"/>
  <c r="U225" i="5"/>
  <c r="U180" i="5"/>
  <c r="U153" i="5"/>
  <c r="U91" i="5"/>
  <c r="U13" i="5"/>
  <c r="U199" i="5"/>
  <c r="U16" i="5"/>
  <c r="U36" i="5"/>
  <c r="U219" i="5"/>
  <c r="U55" i="5"/>
  <c r="U29" i="5"/>
  <c r="U158" i="5"/>
  <c r="U72" i="5"/>
  <c r="U148" i="5"/>
  <c r="U46" i="5"/>
  <c r="U62" i="5"/>
  <c r="U6" i="5"/>
  <c r="U22" i="5"/>
  <c r="U77" i="5"/>
  <c r="U216" i="5"/>
  <c r="U86" i="5"/>
  <c r="U26" i="5"/>
  <c r="U191" i="5"/>
  <c r="U143" i="5"/>
  <c r="U78" i="5"/>
  <c r="U60" i="5"/>
  <c r="U59" i="5"/>
  <c r="U45" i="5"/>
  <c r="U170" i="5"/>
  <c r="U156" i="5"/>
  <c r="U188" i="5"/>
  <c r="U90" i="5"/>
  <c r="U4" i="5"/>
  <c r="U204" i="5"/>
  <c r="U54" i="5"/>
  <c r="U133" i="5"/>
  <c r="U92" i="5"/>
  <c r="U161" i="5"/>
  <c r="U12" i="5"/>
  <c r="U67" i="5"/>
  <c r="U68" i="5"/>
  <c r="U18" i="5"/>
  <c r="U193" i="5"/>
  <c r="U56" i="5"/>
  <c r="U53" i="5"/>
  <c r="U103" i="5"/>
  <c r="U162" i="5"/>
  <c r="U236" i="5"/>
  <c r="U254" i="5"/>
  <c r="U257" i="5"/>
  <c r="U233" i="5"/>
  <c r="U259" i="5"/>
  <c r="U262" i="5"/>
  <c r="U260" i="5"/>
  <c r="U234" i="5"/>
  <c r="U227" i="5"/>
  <c r="U261" i="5"/>
  <c r="U266" i="5"/>
  <c r="U245" i="5"/>
  <c r="U239" i="5"/>
  <c r="U229" i="5"/>
  <c r="U265" i="5"/>
  <c r="U237" i="5"/>
  <c r="U240" i="5"/>
  <c r="U243" i="5"/>
  <c r="U263" i="5"/>
  <c r="U250" i="5"/>
  <c r="U247" i="5"/>
  <c r="U241" i="5"/>
  <c r="U248" i="5"/>
  <c r="U264" i="5"/>
  <c r="U251" i="5"/>
  <c r="U249" i="5"/>
  <c r="U258" i="5"/>
  <c r="U253" i="5"/>
  <c r="U246" i="5"/>
  <c r="U242" i="5"/>
  <c r="U256" i="5"/>
  <c r="U255" i="5"/>
  <c r="U252" i="5"/>
  <c r="U244" i="5"/>
  <c r="U231" i="5"/>
  <c r="U228" i="5"/>
  <c r="U232" i="5"/>
  <c r="U230" i="5"/>
  <c r="U235" i="5"/>
  <c r="U238" i="5"/>
  <c r="S136" i="5"/>
  <c r="S155" i="5"/>
  <c r="S218" i="5"/>
  <c r="S140" i="5"/>
  <c r="S164" i="5"/>
  <c r="S163" i="5"/>
  <c r="S119" i="5"/>
  <c r="S38" i="5"/>
  <c r="S80" i="5"/>
  <c r="S8" i="5"/>
  <c r="S185" i="5"/>
  <c r="S27" i="5"/>
  <c r="S106" i="5"/>
  <c r="S76" i="5"/>
  <c r="S58" i="5"/>
  <c r="S172" i="5"/>
  <c r="S41" i="5"/>
  <c r="S203" i="5"/>
  <c r="S145" i="5"/>
  <c r="S213" i="5"/>
  <c r="S74" i="5"/>
  <c r="S98" i="5"/>
  <c r="S159" i="5"/>
  <c r="S194" i="5"/>
  <c r="S142" i="5"/>
  <c r="S132" i="5"/>
  <c r="S223" i="5"/>
  <c r="S182" i="5"/>
  <c r="S15" i="5"/>
  <c r="S176" i="5"/>
  <c r="S93" i="5"/>
  <c r="S150" i="5"/>
  <c r="S177" i="5"/>
  <c r="S19" i="5"/>
  <c r="S186" i="5"/>
  <c r="S222" i="5"/>
  <c r="S79" i="5"/>
  <c r="S52" i="5"/>
  <c r="S95" i="5"/>
  <c r="S211" i="5"/>
  <c r="S134" i="5"/>
  <c r="S102" i="5"/>
  <c r="S195" i="5"/>
  <c r="S220" i="5"/>
  <c r="S215" i="5"/>
  <c r="S139" i="5"/>
  <c r="S40" i="5"/>
  <c r="S179" i="5"/>
  <c r="S21" i="5"/>
  <c r="S190" i="5"/>
  <c r="S115" i="5"/>
  <c r="S116" i="5"/>
  <c r="S10" i="5"/>
  <c r="S171" i="5"/>
  <c r="S197" i="5"/>
  <c r="S7" i="5"/>
  <c r="S217" i="5"/>
  <c r="S141" i="5"/>
  <c r="S112" i="5"/>
  <c r="S198" i="5"/>
  <c r="S178" i="5"/>
  <c r="S108" i="5"/>
  <c r="S17" i="5"/>
  <c r="S128" i="5"/>
  <c r="S209" i="5"/>
  <c r="S214" i="5"/>
  <c r="S173" i="5"/>
  <c r="S207" i="5"/>
  <c r="S208" i="5"/>
  <c r="S149" i="5"/>
  <c r="S111" i="5"/>
  <c r="S37" i="5"/>
  <c r="S42" i="5"/>
  <c r="S121" i="5"/>
  <c r="S187" i="5"/>
  <c r="S61" i="5"/>
  <c r="S152" i="5"/>
  <c r="S97" i="5"/>
  <c r="S118" i="5"/>
  <c r="S124" i="5"/>
  <c r="S147" i="5"/>
  <c r="S83" i="5"/>
  <c r="S30" i="5"/>
  <c r="S120" i="5"/>
  <c r="S9" i="5"/>
  <c r="S32" i="5"/>
  <c r="S20" i="5"/>
  <c r="S157" i="5"/>
  <c r="S129" i="5"/>
  <c r="S70" i="5"/>
  <c r="S64" i="5"/>
  <c r="S221" i="5"/>
  <c r="S94" i="5"/>
  <c r="S57" i="5"/>
  <c r="S35" i="5"/>
  <c r="S151" i="5"/>
  <c r="S75" i="5"/>
  <c r="S126" i="5"/>
  <c r="S48" i="5"/>
  <c r="S160" i="5"/>
  <c r="S14" i="5"/>
  <c r="S88" i="5"/>
  <c r="S101" i="5"/>
  <c r="S31" i="5"/>
  <c r="S135" i="5"/>
  <c r="S165" i="5"/>
  <c r="S25" i="5"/>
  <c r="S110" i="5"/>
  <c r="S183" i="5"/>
  <c r="S123" i="5"/>
  <c r="S100" i="5"/>
  <c r="S49" i="5"/>
  <c r="S73" i="5"/>
  <c r="S192" i="5"/>
  <c r="S114" i="5"/>
  <c r="S206" i="5"/>
  <c r="S184" i="5"/>
  <c r="S109" i="5"/>
  <c r="S5" i="5"/>
  <c r="S82" i="5"/>
  <c r="S3" i="5"/>
  <c r="S63" i="5"/>
  <c r="S167" i="5"/>
  <c r="S200" i="5"/>
  <c r="S175" i="5"/>
  <c r="S196" i="5"/>
  <c r="S71" i="5"/>
  <c r="S99" i="5"/>
  <c r="S69" i="5"/>
  <c r="S33" i="5"/>
  <c r="S104" i="5"/>
  <c r="S201" i="5"/>
  <c r="S181" i="5"/>
  <c r="S202" i="5"/>
  <c r="S87" i="5"/>
  <c r="S226" i="5"/>
  <c r="S113" i="5"/>
  <c r="S85" i="5"/>
  <c r="S127" i="5"/>
  <c r="S89" i="5"/>
  <c r="S154" i="5"/>
  <c r="S146" i="5"/>
  <c r="S43" i="5"/>
  <c r="S166" i="5"/>
  <c r="S66" i="5"/>
  <c r="S24" i="5"/>
  <c r="S34" i="5"/>
  <c r="S210" i="5"/>
  <c r="S131" i="5"/>
  <c r="S130" i="5"/>
  <c r="S44" i="5"/>
  <c r="S39" i="5"/>
  <c r="S28" i="5"/>
  <c r="S169" i="5"/>
  <c r="S117" i="5"/>
  <c r="S138" i="5"/>
  <c r="S65" i="5"/>
  <c r="S96" i="5"/>
  <c r="S174" i="5"/>
  <c r="S224" i="5"/>
  <c r="S47" i="5"/>
  <c r="S205" i="5"/>
  <c r="S84" i="5"/>
  <c r="S137" i="5"/>
  <c r="S125" i="5"/>
  <c r="S168" i="5"/>
  <c r="S212" i="5"/>
  <c r="S144" i="5"/>
  <c r="S107" i="5"/>
  <c r="S51" i="5"/>
  <c r="S50" i="5"/>
  <c r="S11" i="5"/>
  <c r="S122" i="5"/>
  <c r="S81" i="5"/>
  <c r="S189" i="5"/>
  <c r="S225" i="5"/>
  <c r="S180" i="5"/>
  <c r="S153" i="5"/>
  <c r="S91" i="5"/>
  <c r="S13" i="5"/>
  <c r="S199" i="5"/>
  <c r="S16" i="5"/>
  <c r="S36" i="5"/>
  <c r="S219" i="5"/>
  <c r="S55" i="5"/>
  <c r="S29" i="5"/>
  <c r="S158" i="5"/>
  <c r="S72" i="5"/>
  <c r="S148" i="5"/>
  <c r="S46" i="5"/>
  <c r="S62" i="5"/>
  <c r="S6" i="5"/>
  <c r="S22" i="5"/>
  <c r="S77" i="5"/>
  <c r="S216" i="5"/>
  <c r="S86" i="5"/>
  <c r="S26" i="5"/>
  <c r="S191" i="5"/>
  <c r="S143" i="5"/>
  <c r="S78" i="5"/>
  <c r="S60" i="5"/>
  <c r="S59" i="5"/>
  <c r="S45" i="5"/>
  <c r="S170" i="5"/>
  <c r="S156" i="5"/>
  <c r="S188" i="5"/>
  <c r="S90" i="5"/>
  <c r="S4" i="5"/>
  <c r="S204" i="5"/>
  <c r="S54" i="5"/>
  <c r="S133" i="5"/>
  <c r="S92" i="5"/>
  <c r="S161" i="5"/>
  <c r="S12" i="5"/>
  <c r="S67" i="5"/>
  <c r="S68" i="5"/>
  <c r="S18" i="5"/>
  <c r="S193" i="5"/>
  <c r="S56" i="5"/>
  <c r="S53" i="5"/>
  <c r="S103" i="5"/>
  <c r="S162" i="5"/>
  <c r="S236" i="5"/>
  <c r="S254" i="5"/>
  <c r="S257" i="5"/>
  <c r="S233" i="5"/>
  <c r="S259" i="5"/>
  <c r="S262" i="5"/>
  <c r="S260" i="5"/>
  <c r="S234" i="5"/>
  <c r="S227" i="5"/>
  <c r="S261" i="5"/>
  <c r="S266" i="5"/>
  <c r="S245" i="5"/>
  <c r="S239" i="5"/>
  <c r="S229" i="5"/>
  <c r="S265" i="5"/>
  <c r="S237" i="5"/>
  <c r="S240" i="5"/>
  <c r="S243" i="5"/>
  <c r="S263" i="5"/>
  <c r="S250" i="5"/>
  <c r="S247" i="5"/>
  <c r="S241" i="5"/>
  <c r="S248" i="5"/>
  <c r="S264" i="5"/>
  <c r="S251" i="5"/>
  <c r="S249" i="5"/>
  <c r="S258" i="5"/>
  <c r="S253" i="5"/>
  <c r="S246" i="5"/>
  <c r="S242" i="5"/>
  <c r="S256" i="5"/>
  <c r="S255" i="5"/>
  <c r="S252" i="5"/>
  <c r="S244" i="5"/>
  <c r="S231" i="5"/>
  <c r="S228" i="5"/>
  <c r="S232" i="5"/>
  <c r="S230" i="5"/>
  <c r="S235" i="5"/>
  <c r="S238" i="5"/>
  <c r="Q136" i="5"/>
  <c r="Q155" i="5"/>
  <c r="Q218" i="5"/>
  <c r="Q140" i="5"/>
  <c r="Q164" i="5"/>
  <c r="Q163" i="5"/>
  <c r="Q119" i="5"/>
  <c r="Q38" i="5"/>
  <c r="Q80" i="5"/>
  <c r="Q8" i="5"/>
  <c r="Q185" i="5"/>
  <c r="Q27" i="5"/>
  <c r="Q106" i="5"/>
  <c r="Q76" i="5"/>
  <c r="Q58" i="5"/>
  <c r="Q172" i="5"/>
  <c r="Q41" i="5"/>
  <c r="Q203" i="5"/>
  <c r="Q145" i="5"/>
  <c r="Q213" i="5"/>
  <c r="Q74" i="5"/>
  <c r="Q98" i="5"/>
  <c r="Q159" i="5"/>
  <c r="Q194" i="5"/>
  <c r="Q142" i="5"/>
  <c r="Q132" i="5"/>
  <c r="Q223" i="5"/>
  <c r="Q182" i="5"/>
  <c r="Q15" i="5"/>
  <c r="Q176" i="5"/>
  <c r="Q93" i="5"/>
  <c r="Q150" i="5"/>
  <c r="Q177" i="5"/>
  <c r="Q19" i="5"/>
  <c r="Q186" i="5"/>
  <c r="Q222" i="5"/>
  <c r="Q79" i="5"/>
  <c r="Q52" i="5"/>
  <c r="Q95" i="5"/>
  <c r="Q211" i="5"/>
  <c r="Q134" i="5"/>
  <c r="Q102" i="5"/>
  <c r="Q195" i="5"/>
  <c r="Q220" i="5"/>
  <c r="Q215" i="5"/>
  <c r="Q139" i="5"/>
  <c r="Q40" i="5"/>
  <c r="Q179" i="5"/>
  <c r="Q21" i="5"/>
  <c r="Q190" i="5"/>
  <c r="Q115" i="5"/>
  <c r="Q116" i="5"/>
  <c r="Q10" i="5"/>
  <c r="Q171" i="5"/>
  <c r="Q197" i="5"/>
  <c r="Q7" i="5"/>
  <c r="Q217" i="5"/>
  <c r="Q141" i="5"/>
  <c r="Q112" i="5"/>
  <c r="Q198" i="5"/>
  <c r="Q178" i="5"/>
  <c r="Q108" i="5"/>
  <c r="Q17" i="5"/>
  <c r="Q128" i="5"/>
  <c r="Q209" i="5"/>
  <c r="Q214" i="5"/>
  <c r="Q173" i="5"/>
  <c r="Q207" i="5"/>
  <c r="Q208" i="5"/>
  <c r="Q149" i="5"/>
  <c r="Q111" i="5"/>
  <c r="Q37" i="5"/>
  <c r="Q42" i="5"/>
  <c r="Q121" i="5"/>
  <c r="Q187" i="5"/>
  <c r="Q61" i="5"/>
  <c r="Q152" i="5"/>
  <c r="Q97" i="5"/>
  <c r="Q118" i="5"/>
  <c r="Q124" i="5"/>
  <c r="Q147" i="5"/>
  <c r="Q83" i="5"/>
  <c r="Q30" i="5"/>
  <c r="Q120" i="5"/>
  <c r="Q9" i="5"/>
  <c r="Q32" i="5"/>
  <c r="Q20" i="5"/>
  <c r="Q157" i="5"/>
  <c r="Q129" i="5"/>
  <c r="Q70" i="5"/>
  <c r="Q64" i="5"/>
  <c r="Q221" i="5"/>
  <c r="Q94" i="5"/>
  <c r="Q57" i="5"/>
  <c r="Q35" i="5"/>
  <c r="Q151" i="5"/>
  <c r="Q75" i="5"/>
  <c r="Q126" i="5"/>
  <c r="Q48" i="5"/>
  <c r="Q160" i="5"/>
  <c r="Q14" i="5"/>
  <c r="Q88" i="5"/>
  <c r="Q101" i="5"/>
  <c r="Q31" i="5"/>
  <c r="Q135" i="5"/>
  <c r="Q165" i="5"/>
  <c r="Q25" i="5"/>
  <c r="Q110" i="5"/>
  <c r="Q183" i="5"/>
  <c r="Q123" i="5"/>
  <c r="Q100" i="5"/>
  <c r="Q49" i="5"/>
  <c r="Q73" i="5"/>
  <c r="Q192" i="5"/>
  <c r="Q114" i="5"/>
  <c r="Q206" i="5"/>
  <c r="Q184" i="5"/>
  <c r="Q109" i="5"/>
  <c r="Q5" i="5"/>
  <c r="Q82" i="5"/>
  <c r="Q3" i="5"/>
  <c r="Q63" i="5"/>
  <c r="Q167" i="5"/>
  <c r="Q200" i="5"/>
  <c r="Q175" i="5"/>
  <c r="Q196" i="5"/>
  <c r="Q71" i="5"/>
  <c r="Q99" i="5"/>
  <c r="Q69" i="5"/>
  <c r="Q33" i="5"/>
  <c r="Q104" i="5"/>
  <c r="Q201" i="5"/>
  <c r="Q181" i="5"/>
  <c r="Q202" i="5"/>
  <c r="Q87" i="5"/>
  <c r="Q226" i="5"/>
  <c r="Q113" i="5"/>
  <c r="Q85" i="5"/>
  <c r="Q127" i="5"/>
  <c r="Q89" i="5"/>
  <c r="Q154" i="5"/>
  <c r="Q146" i="5"/>
  <c r="Q43" i="5"/>
  <c r="Q166" i="5"/>
  <c r="Q66" i="5"/>
  <c r="Q24" i="5"/>
  <c r="Q34" i="5"/>
  <c r="Q210" i="5"/>
  <c r="Q131" i="5"/>
  <c r="Q130" i="5"/>
  <c r="Q44" i="5"/>
  <c r="Q39" i="5"/>
  <c r="Q28" i="5"/>
  <c r="Q169" i="5"/>
  <c r="Q117" i="5"/>
  <c r="Q138" i="5"/>
  <c r="Q65" i="5"/>
  <c r="Q96" i="5"/>
  <c r="Q174" i="5"/>
  <c r="Q224" i="5"/>
  <c r="Q47" i="5"/>
  <c r="Q205" i="5"/>
  <c r="Q84" i="5"/>
  <c r="Q137" i="5"/>
  <c r="Q125" i="5"/>
  <c r="Q168" i="5"/>
  <c r="Q212" i="5"/>
  <c r="Q144" i="5"/>
  <c r="Q107" i="5"/>
  <c r="Q51" i="5"/>
  <c r="Q50" i="5"/>
  <c r="Q11" i="5"/>
  <c r="Q122" i="5"/>
  <c r="Q81" i="5"/>
  <c r="Q189" i="5"/>
  <c r="Q225" i="5"/>
  <c r="Q180" i="5"/>
  <c r="Q153" i="5"/>
  <c r="Q91" i="5"/>
  <c r="Q13" i="5"/>
  <c r="Q199" i="5"/>
  <c r="Q16" i="5"/>
  <c r="Q36" i="5"/>
  <c r="Q219" i="5"/>
  <c r="Q55" i="5"/>
  <c r="Q29" i="5"/>
  <c r="Q158" i="5"/>
  <c r="Q72" i="5"/>
  <c r="Q148" i="5"/>
  <c r="Q46" i="5"/>
  <c r="Q62" i="5"/>
  <c r="Q6" i="5"/>
  <c r="Q22" i="5"/>
  <c r="Q77" i="5"/>
  <c r="Q216" i="5"/>
  <c r="Q86" i="5"/>
  <c r="Q26" i="5"/>
  <c r="Q191" i="5"/>
  <c r="Q143" i="5"/>
  <c r="Q78" i="5"/>
  <c r="Q60" i="5"/>
  <c r="Q59" i="5"/>
  <c r="Q45" i="5"/>
  <c r="Q170" i="5"/>
  <c r="Q156" i="5"/>
  <c r="Q188" i="5"/>
  <c r="Q90" i="5"/>
  <c r="Q4" i="5"/>
  <c r="Q204" i="5"/>
  <c r="Q54" i="5"/>
  <c r="Q133" i="5"/>
  <c r="Q92" i="5"/>
  <c r="Q161" i="5"/>
  <c r="Q12" i="5"/>
  <c r="Q67" i="5"/>
  <c r="Q68" i="5"/>
  <c r="Q18" i="5"/>
  <c r="Q193" i="5"/>
  <c r="Q56" i="5"/>
  <c r="Q53" i="5"/>
  <c r="Q103" i="5"/>
  <c r="Q162" i="5"/>
  <c r="Q236" i="5"/>
  <c r="Q254" i="5"/>
  <c r="Q257" i="5"/>
  <c r="Q233" i="5"/>
  <c r="Q259" i="5"/>
  <c r="Q262" i="5"/>
  <c r="Q260" i="5"/>
  <c r="Q234" i="5"/>
  <c r="Q227" i="5"/>
  <c r="Q261" i="5"/>
  <c r="Q266" i="5"/>
  <c r="Q245" i="5"/>
  <c r="Q239" i="5"/>
  <c r="Q229" i="5"/>
  <c r="Q265" i="5"/>
  <c r="Q237" i="5"/>
  <c r="Q240" i="5"/>
  <c r="Q243" i="5"/>
  <c r="Q263" i="5"/>
  <c r="Q250" i="5"/>
  <c r="Q247" i="5"/>
  <c r="Q241" i="5"/>
  <c r="Q248" i="5"/>
  <c r="Q264" i="5"/>
  <c r="Q251" i="5"/>
  <c r="Q249" i="5"/>
  <c r="Q258" i="5"/>
  <c r="Q253" i="5"/>
  <c r="Q246" i="5"/>
  <c r="Q242" i="5"/>
  <c r="Q256" i="5"/>
  <c r="Q255" i="5"/>
  <c r="Q252" i="5"/>
  <c r="Q244" i="5"/>
  <c r="Q231" i="5"/>
  <c r="Q228" i="5"/>
  <c r="Q232" i="5"/>
  <c r="Q230" i="5"/>
  <c r="Q235" i="5"/>
  <c r="Q238" i="5"/>
  <c r="M136" i="5"/>
  <c r="M155" i="5"/>
  <c r="M218" i="5"/>
  <c r="M140" i="5"/>
  <c r="M164" i="5"/>
  <c r="M163" i="5"/>
  <c r="M119" i="5"/>
  <c r="M38" i="5"/>
  <c r="M80" i="5"/>
  <c r="M8" i="5"/>
  <c r="M185" i="5"/>
  <c r="M27" i="5"/>
  <c r="M106" i="5"/>
  <c r="M76" i="5"/>
  <c r="M58" i="5"/>
  <c r="M172" i="5"/>
  <c r="M41" i="5"/>
  <c r="M203" i="5"/>
  <c r="M145" i="5"/>
  <c r="M213" i="5"/>
  <c r="M74" i="5"/>
  <c r="M98" i="5"/>
  <c r="M159" i="5"/>
  <c r="M194" i="5"/>
  <c r="M142" i="5"/>
  <c r="M132" i="5"/>
  <c r="M223" i="5"/>
  <c r="M182" i="5"/>
  <c r="M15" i="5"/>
  <c r="M176" i="5"/>
  <c r="M93" i="5"/>
  <c r="M150" i="5"/>
  <c r="M177" i="5"/>
  <c r="M19" i="5"/>
  <c r="M186" i="5"/>
  <c r="M222" i="5"/>
  <c r="M79" i="5"/>
  <c r="M52" i="5"/>
  <c r="M95" i="5"/>
  <c r="M211" i="5"/>
  <c r="M134" i="5"/>
  <c r="M102" i="5"/>
  <c r="M195" i="5"/>
  <c r="M220" i="5"/>
  <c r="M215" i="5"/>
  <c r="M139" i="5"/>
  <c r="M40" i="5"/>
  <c r="M179" i="5"/>
  <c r="M21" i="5"/>
  <c r="M190" i="5"/>
  <c r="M115" i="5"/>
  <c r="M116" i="5"/>
  <c r="M10" i="5"/>
  <c r="M171" i="5"/>
  <c r="M197" i="5"/>
  <c r="M7" i="5"/>
  <c r="M217" i="5"/>
  <c r="M141" i="5"/>
  <c r="M112" i="5"/>
  <c r="M198" i="5"/>
  <c r="M178" i="5"/>
  <c r="M108" i="5"/>
  <c r="M17" i="5"/>
  <c r="M128" i="5"/>
  <c r="M209" i="5"/>
  <c r="M214" i="5"/>
  <c r="M173" i="5"/>
  <c r="M207" i="5"/>
  <c r="M208" i="5"/>
  <c r="M149" i="5"/>
  <c r="M111" i="5"/>
  <c r="M37" i="5"/>
  <c r="M42" i="5"/>
  <c r="M121" i="5"/>
  <c r="M187" i="5"/>
  <c r="M61" i="5"/>
  <c r="M152" i="5"/>
  <c r="M97" i="5"/>
  <c r="M118" i="5"/>
  <c r="M124" i="5"/>
  <c r="M147" i="5"/>
  <c r="M83" i="5"/>
  <c r="M30" i="5"/>
  <c r="M120" i="5"/>
  <c r="M9" i="5"/>
  <c r="M32" i="5"/>
  <c r="M20" i="5"/>
  <c r="M157" i="5"/>
  <c r="M129" i="5"/>
  <c r="M70" i="5"/>
  <c r="M64" i="5"/>
  <c r="M221" i="5"/>
  <c r="M94" i="5"/>
  <c r="M57" i="5"/>
  <c r="M35" i="5"/>
  <c r="M151" i="5"/>
  <c r="M75" i="5"/>
  <c r="M126" i="5"/>
  <c r="M48" i="5"/>
  <c r="M160" i="5"/>
  <c r="M14" i="5"/>
  <c r="M88" i="5"/>
  <c r="M101" i="5"/>
  <c r="M31" i="5"/>
  <c r="M135" i="5"/>
  <c r="M165" i="5"/>
  <c r="M25" i="5"/>
  <c r="M110" i="5"/>
  <c r="M183" i="5"/>
  <c r="M123" i="5"/>
  <c r="M100" i="5"/>
  <c r="M49" i="5"/>
  <c r="M73" i="5"/>
  <c r="M192" i="5"/>
  <c r="M114" i="5"/>
  <c r="M206" i="5"/>
  <c r="M184" i="5"/>
  <c r="M109" i="5"/>
  <c r="M5" i="5"/>
  <c r="M82" i="5"/>
  <c r="M3" i="5"/>
  <c r="M63" i="5"/>
  <c r="M105" i="5"/>
  <c r="M167" i="5"/>
  <c r="M200" i="5"/>
  <c r="M175" i="5"/>
  <c r="M196" i="5"/>
  <c r="M71" i="5"/>
  <c r="M99" i="5"/>
  <c r="M69" i="5"/>
  <c r="M33" i="5"/>
  <c r="M104" i="5"/>
  <c r="M201" i="5"/>
  <c r="M181" i="5"/>
  <c r="M202" i="5"/>
  <c r="M87" i="5"/>
  <c r="M226" i="5"/>
  <c r="M113" i="5"/>
  <c r="M85" i="5"/>
  <c r="M127" i="5"/>
  <c r="M89" i="5"/>
  <c r="M154" i="5"/>
  <c r="M146" i="5"/>
  <c r="M43" i="5"/>
  <c r="M166" i="5"/>
  <c r="M66" i="5"/>
  <c r="M24" i="5"/>
  <c r="M34" i="5"/>
  <c r="M210" i="5"/>
  <c r="M131" i="5"/>
  <c r="M130" i="5"/>
  <c r="M44" i="5"/>
  <c r="M39" i="5"/>
  <c r="M28" i="5"/>
  <c r="M169" i="5"/>
  <c r="M117" i="5"/>
  <c r="M138" i="5"/>
  <c r="M65" i="5"/>
  <c r="M96" i="5"/>
  <c r="M174" i="5"/>
  <c r="M224" i="5"/>
  <c r="M47" i="5"/>
  <c r="M205" i="5"/>
  <c r="M84" i="5"/>
  <c r="M137" i="5"/>
  <c r="M125" i="5"/>
  <c r="M168" i="5"/>
  <c r="M212" i="5"/>
  <c r="M144" i="5"/>
  <c r="M107" i="5"/>
  <c r="M51" i="5"/>
  <c r="M50" i="5"/>
  <c r="M11" i="5"/>
  <c r="M122" i="5"/>
  <c r="M81" i="5"/>
  <c r="M189" i="5"/>
  <c r="M225" i="5"/>
  <c r="M180" i="5"/>
  <c r="M153" i="5"/>
  <c r="M91" i="5"/>
  <c r="M13" i="5"/>
  <c r="M199" i="5"/>
  <c r="M16" i="5"/>
  <c r="M36" i="5"/>
  <c r="M219" i="5"/>
  <c r="M55" i="5"/>
  <c r="M29" i="5"/>
  <c r="M158" i="5"/>
  <c r="M72" i="5"/>
  <c r="M148" i="5"/>
  <c r="M46" i="5"/>
  <c r="M62" i="5"/>
  <c r="M6" i="5"/>
  <c r="M22" i="5"/>
  <c r="M77" i="5"/>
  <c r="M216" i="5"/>
  <c r="M86" i="5"/>
  <c r="M26" i="5"/>
  <c r="M191" i="5"/>
  <c r="M143" i="5"/>
  <c r="M78" i="5"/>
  <c r="M60" i="5"/>
  <c r="M59" i="5"/>
  <c r="M45" i="5"/>
  <c r="M170" i="5"/>
  <c r="M156" i="5"/>
  <c r="M188" i="5"/>
  <c r="M90" i="5"/>
  <c r="M4" i="5"/>
  <c r="M204" i="5"/>
  <c r="M54" i="5"/>
  <c r="M133" i="5"/>
  <c r="M92" i="5"/>
  <c r="M161" i="5"/>
  <c r="M12" i="5"/>
  <c r="M67" i="5"/>
  <c r="M68" i="5"/>
  <c r="M18" i="5"/>
  <c r="M193" i="5"/>
  <c r="M56" i="5"/>
  <c r="M53" i="5"/>
  <c r="M103" i="5"/>
  <c r="M162" i="5"/>
  <c r="M236" i="5"/>
  <c r="M254" i="5"/>
  <c r="M257" i="5"/>
  <c r="M233" i="5"/>
  <c r="M259" i="5"/>
  <c r="M262" i="5"/>
  <c r="M260" i="5"/>
  <c r="M234" i="5"/>
  <c r="M227" i="5"/>
  <c r="M261" i="5"/>
  <c r="M266" i="5"/>
  <c r="M245" i="5"/>
  <c r="M239" i="5"/>
  <c r="M229" i="5"/>
  <c r="M265" i="5"/>
  <c r="M237" i="5"/>
  <c r="M240" i="5"/>
  <c r="M243" i="5"/>
  <c r="M263" i="5"/>
  <c r="M250" i="5"/>
  <c r="M247" i="5"/>
  <c r="M241" i="5"/>
  <c r="M248" i="5"/>
  <c r="M264" i="5"/>
  <c r="M251" i="5"/>
  <c r="M249" i="5"/>
  <c r="M258" i="5"/>
  <c r="M253" i="5"/>
  <c r="M246" i="5"/>
  <c r="M242" i="5"/>
  <c r="M256" i="5"/>
  <c r="M255" i="5"/>
  <c r="M252" i="5"/>
  <c r="M244" i="5"/>
  <c r="M231" i="5"/>
  <c r="M228" i="5"/>
  <c r="M232" i="5"/>
  <c r="M230" i="5"/>
  <c r="M235" i="5"/>
  <c r="M238" i="5"/>
  <c r="Q23" i="5"/>
  <c r="M23" i="5"/>
  <c r="U23" i="5"/>
  <c r="S23" i="5"/>
  <c r="O23" i="5"/>
  <c r="G136" i="5"/>
  <c r="G155" i="5"/>
  <c r="G218" i="5"/>
  <c r="W218" i="5" s="1"/>
  <c r="G140" i="5"/>
  <c r="G164" i="5"/>
  <c r="G163" i="5"/>
  <c r="G119" i="5"/>
  <c r="G38" i="5"/>
  <c r="G80" i="5"/>
  <c r="G8" i="5"/>
  <c r="G185" i="5"/>
  <c r="G27" i="5"/>
  <c r="G106" i="5"/>
  <c r="G76" i="5"/>
  <c r="G58" i="5"/>
  <c r="G172" i="5"/>
  <c r="G41" i="5"/>
  <c r="G203" i="5"/>
  <c r="G145" i="5"/>
  <c r="G213" i="5"/>
  <c r="G74" i="5"/>
  <c r="G98" i="5"/>
  <c r="G159" i="5"/>
  <c r="G194" i="5"/>
  <c r="G142" i="5"/>
  <c r="G132" i="5"/>
  <c r="G223" i="5"/>
  <c r="G182" i="5"/>
  <c r="G15" i="5"/>
  <c r="G176" i="5"/>
  <c r="G93" i="5"/>
  <c r="G150" i="5"/>
  <c r="G177" i="5"/>
  <c r="G19" i="5"/>
  <c r="G186" i="5"/>
  <c r="G222" i="5"/>
  <c r="G79" i="5"/>
  <c r="G52" i="5"/>
  <c r="G95" i="5"/>
  <c r="W95" i="5" s="1"/>
  <c r="G211" i="5"/>
  <c r="G134" i="5"/>
  <c r="G102" i="5"/>
  <c r="G195" i="5"/>
  <c r="G220" i="5"/>
  <c r="G215" i="5"/>
  <c r="G139" i="5"/>
  <c r="G40" i="5"/>
  <c r="G179" i="5"/>
  <c r="G21" i="5"/>
  <c r="G190" i="5"/>
  <c r="G115" i="5"/>
  <c r="G116" i="5"/>
  <c r="G10" i="5"/>
  <c r="G171" i="5"/>
  <c r="G197" i="5"/>
  <c r="G7" i="5"/>
  <c r="G217" i="5"/>
  <c r="G141" i="5"/>
  <c r="G112" i="5"/>
  <c r="G198" i="5"/>
  <c r="G178" i="5"/>
  <c r="G108" i="5"/>
  <c r="G17" i="5"/>
  <c r="G128" i="5"/>
  <c r="G209" i="5"/>
  <c r="G214" i="5"/>
  <c r="G173" i="5"/>
  <c r="G207" i="5"/>
  <c r="G208" i="5"/>
  <c r="G149" i="5"/>
  <c r="G111" i="5"/>
  <c r="G37" i="5"/>
  <c r="G42" i="5"/>
  <c r="G121" i="5"/>
  <c r="G187" i="5"/>
  <c r="G61" i="5"/>
  <c r="G152" i="5"/>
  <c r="G97" i="5"/>
  <c r="G118" i="5"/>
  <c r="G124" i="5"/>
  <c r="G147" i="5"/>
  <c r="G83" i="5"/>
  <c r="G30" i="5"/>
  <c r="G120" i="5"/>
  <c r="G9" i="5"/>
  <c r="G32" i="5"/>
  <c r="G20" i="5"/>
  <c r="G157" i="5"/>
  <c r="G129" i="5"/>
  <c r="G70" i="5"/>
  <c r="G64" i="5"/>
  <c r="G221" i="5"/>
  <c r="G94" i="5"/>
  <c r="G57" i="5"/>
  <c r="G35" i="5"/>
  <c r="G151" i="5"/>
  <c r="G75" i="5"/>
  <c r="G126" i="5"/>
  <c r="G48" i="5"/>
  <c r="W48" i="5" s="1"/>
  <c r="G160" i="5"/>
  <c r="G14" i="5"/>
  <c r="G88" i="5"/>
  <c r="G101" i="5"/>
  <c r="G31" i="5"/>
  <c r="G135" i="5"/>
  <c r="G165" i="5"/>
  <c r="G25" i="5"/>
  <c r="G110" i="5"/>
  <c r="G183" i="5"/>
  <c r="G123" i="5"/>
  <c r="G100" i="5"/>
  <c r="G49" i="5"/>
  <c r="G73" i="5"/>
  <c r="G192" i="5"/>
  <c r="G114" i="5"/>
  <c r="G206" i="5"/>
  <c r="G184" i="5"/>
  <c r="G109" i="5"/>
  <c r="G5" i="5"/>
  <c r="G82" i="5"/>
  <c r="G3" i="5"/>
  <c r="G63" i="5"/>
  <c r="G105" i="5"/>
  <c r="G167" i="5"/>
  <c r="G200" i="5"/>
  <c r="G175" i="5"/>
  <c r="G196" i="5"/>
  <c r="G71" i="5"/>
  <c r="G99" i="5"/>
  <c r="G69" i="5"/>
  <c r="G33" i="5"/>
  <c r="G104" i="5"/>
  <c r="G201" i="5"/>
  <c r="G181" i="5"/>
  <c r="G202" i="5"/>
  <c r="G87" i="5"/>
  <c r="G226" i="5"/>
  <c r="G113" i="5"/>
  <c r="G85" i="5"/>
  <c r="G127" i="5"/>
  <c r="G89" i="5"/>
  <c r="G154" i="5"/>
  <c r="G146" i="5"/>
  <c r="G43" i="5"/>
  <c r="G166" i="5"/>
  <c r="G66" i="5"/>
  <c r="G24" i="5"/>
  <c r="G34" i="5"/>
  <c r="G210" i="5"/>
  <c r="G131" i="5"/>
  <c r="G130" i="5"/>
  <c r="G44" i="5"/>
  <c r="G39" i="5"/>
  <c r="G28" i="5"/>
  <c r="G169" i="5"/>
  <c r="G117" i="5"/>
  <c r="G138" i="5"/>
  <c r="G65" i="5"/>
  <c r="G96" i="5"/>
  <c r="G174" i="5"/>
  <c r="G224" i="5"/>
  <c r="G47" i="5"/>
  <c r="G205" i="5"/>
  <c r="G84" i="5"/>
  <c r="G137" i="5"/>
  <c r="G125" i="5"/>
  <c r="G168" i="5"/>
  <c r="G212" i="5"/>
  <c r="G144" i="5"/>
  <c r="G107" i="5"/>
  <c r="G51" i="5"/>
  <c r="G50" i="5"/>
  <c r="G11" i="5"/>
  <c r="G122" i="5"/>
  <c r="G81" i="5"/>
  <c r="G189" i="5"/>
  <c r="G225" i="5"/>
  <c r="G180" i="5"/>
  <c r="G153" i="5"/>
  <c r="G91" i="5"/>
  <c r="G13" i="5"/>
  <c r="G199" i="5"/>
  <c r="G16" i="5"/>
  <c r="G36" i="5"/>
  <c r="G219" i="5"/>
  <c r="G55" i="5"/>
  <c r="G29" i="5"/>
  <c r="G158" i="5"/>
  <c r="G72" i="5"/>
  <c r="G148" i="5"/>
  <c r="G46" i="5"/>
  <c r="G62" i="5"/>
  <c r="G6" i="5"/>
  <c r="G22" i="5"/>
  <c r="G77" i="5"/>
  <c r="G216" i="5"/>
  <c r="G86" i="5"/>
  <c r="G26" i="5"/>
  <c r="G191" i="5"/>
  <c r="G143" i="5"/>
  <c r="G78" i="5"/>
  <c r="G60" i="5"/>
  <c r="W60" i="5" s="1"/>
  <c r="G59" i="5"/>
  <c r="G45" i="5"/>
  <c r="G170" i="5"/>
  <c r="G156" i="5"/>
  <c r="G188" i="5"/>
  <c r="G90" i="5"/>
  <c r="G4" i="5"/>
  <c r="G204" i="5"/>
  <c r="G54" i="5"/>
  <c r="G133" i="5"/>
  <c r="G92" i="5"/>
  <c r="G161" i="5"/>
  <c r="W161" i="5" s="1"/>
  <c r="G12" i="5"/>
  <c r="G67" i="5"/>
  <c r="G68" i="5"/>
  <c r="G18" i="5"/>
  <c r="G193" i="5"/>
  <c r="G56" i="5"/>
  <c r="G53" i="5"/>
  <c r="G103" i="5"/>
  <c r="G162" i="5"/>
  <c r="G236" i="5"/>
  <c r="G254" i="5"/>
  <c r="G257" i="5"/>
  <c r="G233" i="5"/>
  <c r="G259" i="5"/>
  <c r="G262" i="5"/>
  <c r="G260" i="5"/>
  <c r="G234" i="5"/>
  <c r="G227" i="5"/>
  <c r="W227" i="5" s="1"/>
  <c r="G261" i="5"/>
  <c r="G266" i="5"/>
  <c r="G245" i="5"/>
  <c r="G239" i="5"/>
  <c r="G229" i="5"/>
  <c r="G265" i="5"/>
  <c r="G237" i="5"/>
  <c r="G240" i="5"/>
  <c r="G243" i="5"/>
  <c r="G263" i="5"/>
  <c r="G250" i="5"/>
  <c r="G247" i="5"/>
  <c r="G241" i="5"/>
  <c r="G248" i="5"/>
  <c r="G264" i="5"/>
  <c r="G251" i="5"/>
  <c r="G249" i="5"/>
  <c r="G258" i="5"/>
  <c r="G253" i="5"/>
  <c r="G246" i="5"/>
  <c r="G242" i="5"/>
  <c r="G256" i="5"/>
  <c r="G255" i="5"/>
  <c r="G252" i="5"/>
  <c r="G244" i="5"/>
  <c r="G231" i="5"/>
  <c r="G228" i="5"/>
  <c r="G232" i="5"/>
  <c r="G230" i="5"/>
  <c r="G235" i="5"/>
  <c r="G238" i="5"/>
  <c r="G23" i="5"/>
  <c r="E136" i="5"/>
  <c r="E155" i="5"/>
  <c r="E218" i="5"/>
  <c r="E140" i="5"/>
  <c r="E164" i="5"/>
  <c r="E163" i="5"/>
  <c r="E119" i="5"/>
  <c r="E38" i="5"/>
  <c r="E80" i="5"/>
  <c r="E8" i="5"/>
  <c r="E185" i="5"/>
  <c r="E27" i="5"/>
  <c r="E106" i="5"/>
  <c r="E76" i="5"/>
  <c r="E58" i="5"/>
  <c r="E172" i="5"/>
  <c r="E41" i="5"/>
  <c r="E203" i="5"/>
  <c r="E145" i="5"/>
  <c r="E213" i="5"/>
  <c r="E74" i="5"/>
  <c r="E98" i="5"/>
  <c r="E159" i="5"/>
  <c r="E194" i="5"/>
  <c r="E142" i="5"/>
  <c r="E132" i="5"/>
  <c r="E223" i="5"/>
  <c r="E182" i="5"/>
  <c r="E15" i="5"/>
  <c r="E176" i="5"/>
  <c r="E93" i="5"/>
  <c r="E150" i="5"/>
  <c r="E177" i="5"/>
  <c r="E19" i="5"/>
  <c r="E186" i="5"/>
  <c r="E222" i="5"/>
  <c r="E79" i="5"/>
  <c r="E52" i="5"/>
  <c r="E95" i="5"/>
  <c r="E134" i="5"/>
  <c r="E102" i="5"/>
  <c r="E195" i="5"/>
  <c r="E220" i="5"/>
  <c r="E215" i="5"/>
  <c r="E139" i="5"/>
  <c r="E40" i="5"/>
  <c r="E179" i="5"/>
  <c r="E21" i="5"/>
  <c r="E190" i="5"/>
  <c r="E115" i="5"/>
  <c r="E116" i="5"/>
  <c r="E10" i="5"/>
  <c r="E171" i="5"/>
  <c r="E197" i="5"/>
  <c r="V197" i="5" s="1"/>
  <c r="E7" i="5"/>
  <c r="E217" i="5"/>
  <c r="E141" i="5"/>
  <c r="E112" i="5"/>
  <c r="E198" i="5"/>
  <c r="E178" i="5"/>
  <c r="V178" i="5" s="1"/>
  <c r="E108" i="5"/>
  <c r="E17" i="5"/>
  <c r="E128" i="5"/>
  <c r="E209" i="5"/>
  <c r="E214" i="5"/>
  <c r="E173" i="5"/>
  <c r="E207" i="5"/>
  <c r="E208" i="5"/>
  <c r="E149" i="5"/>
  <c r="E111" i="5"/>
  <c r="E37" i="5"/>
  <c r="E42" i="5"/>
  <c r="E121" i="5"/>
  <c r="E187" i="5"/>
  <c r="E61" i="5"/>
  <c r="E152" i="5"/>
  <c r="E97" i="5"/>
  <c r="E118" i="5"/>
  <c r="V118" i="5" s="1"/>
  <c r="E124" i="5"/>
  <c r="E147" i="5"/>
  <c r="E83" i="5"/>
  <c r="E30" i="5"/>
  <c r="E120" i="5"/>
  <c r="E9" i="5"/>
  <c r="E32" i="5"/>
  <c r="E20" i="5"/>
  <c r="E157" i="5"/>
  <c r="E129" i="5"/>
  <c r="E70" i="5"/>
  <c r="E64" i="5"/>
  <c r="E221" i="5"/>
  <c r="E94" i="5"/>
  <c r="E57" i="5"/>
  <c r="E35" i="5"/>
  <c r="E151" i="5"/>
  <c r="E75" i="5"/>
  <c r="E126" i="5"/>
  <c r="E48" i="5"/>
  <c r="E160" i="5"/>
  <c r="E14" i="5"/>
  <c r="E88" i="5"/>
  <c r="E101" i="5"/>
  <c r="V101" i="5" s="1"/>
  <c r="E31" i="5"/>
  <c r="E135" i="5"/>
  <c r="E165" i="5"/>
  <c r="E25" i="5"/>
  <c r="E110" i="5"/>
  <c r="E183" i="5"/>
  <c r="V183" i="5" s="1"/>
  <c r="E123" i="5"/>
  <c r="E100" i="5"/>
  <c r="E49" i="5"/>
  <c r="E73" i="5"/>
  <c r="E192" i="5"/>
  <c r="E114" i="5"/>
  <c r="V114" i="5" s="1"/>
  <c r="E206" i="5"/>
  <c r="E184" i="5"/>
  <c r="E109" i="5"/>
  <c r="E5" i="5"/>
  <c r="E82" i="5"/>
  <c r="E3" i="5"/>
  <c r="E63" i="5"/>
  <c r="E105" i="5"/>
  <c r="E167" i="5"/>
  <c r="E200" i="5"/>
  <c r="E175" i="5"/>
  <c r="E196" i="5"/>
  <c r="E71" i="5"/>
  <c r="E99" i="5"/>
  <c r="E69" i="5"/>
  <c r="E33" i="5"/>
  <c r="E104" i="5"/>
  <c r="E201" i="5"/>
  <c r="E181" i="5"/>
  <c r="E202" i="5"/>
  <c r="E87" i="5"/>
  <c r="E226" i="5"/>
  <c r="E113" i="5"/>
  <c r="E85" i="5"/>
  <c r="E127" i="5"/>
  <c r="E89" i="5"/>
  <c r="E154" i="5"/>
  <c r="E146" i="5"/>
  <c r="E43" i="5"/>
  <c r="E166" i="5"/>
  <c r="E66" i="5"/>
  <c r="E24" i="5"/>
  <c r="E34" i="5"/>
  <c r="E210" i="5"/>
  <c r="E131" i="5"/>
  <c r="E130" i="5"/>
  <c r="E44" i="5"/>
  <c r="E39" i="5"/>
  <c r="E28" i="5"/>
  <c r="E169" i="5"/>
  <c r="E117" i="5"/>
  <c r="E138" i="5"/>
  <c r="E65" i="5"/>
  <c r="E96" i="5"/>
  <c r="E174" i="5"/>
  <c r="E224" i="5"/>
  <c r="E47" i="5"/>
  <c r="E205" i="5"/>
  <c r="E84" i="5"/>
  <c r="E137" i="5"/>
  <c r="E125" i="5"/>
  <c r="E168" i="5"/>
  <c r="E212" i="5"/>
  <c r="E144" i="5"/>
  <c r="E107" i="5"/>
  <c r="E51" i="5"/>
  <c r="E50" i="5"/>
  <c r="E11" i="5"/>
  <c r="E122" i="5"/>
  <c r="E81" i="5"/>
  <c r="E189" i="5"/>
  <c r="E225" i="5"/>
  <c r="E180" i="5"/>
  <c r="E153" i="5"/>
  <c r="E91" i="5"/>
  <c r="E13" i="5"/>
  <c r="E199" i="5"/>
  <c r="E16" i="5"/>
  <c r="E36" i="5"/>
  <c r="E219" i="5"/>
  <c r="E55" i="5"/>
  <c r="E29" i="5"/>
  <c r="E158" i="5"/>
  <c r="E72" i="5"/>
  <c r="E148" i="5"/>
  <c r="E46" i="5"/>
  <c r="E62" i="5"/>
  <c r="E6" i="5"/>
  <c r="E22" i="5"/>
  <c r="E77" i="5"/>
  <c r="E216" i="5"/>
  <c r="E86" i="5"/>
  <c r="E26" i="5"/>
  <c r="E191" i="5"/>
  <c r="E143" i="5"/>
  <c r="E78" i="5"/>
  <c r="E60" i="5"/>
  <c r="E59" i="5"/>
  <c r="E45" i="5"/>
  <c r="E170" i="5"/>
  <c r="E156" i="5"/>
  <c r="E188" i="5"/>
  <c r="E90" i="5"/>
  <c r="E4" i="5"/>
  <c r="E204" i="5"/>
  <c r="E54" i="5"/>
  <c r="E133" i="5"/>
  <c r="E92" i="5"/>
  <c r="E161" i="5"/>
  <c r="E12" i="5"/>
  <c r="E67" i="5"/>
  <c r="E68" i="5"/>
  <c r="E18" i="5"/>
  <c r="E193" i="5"/>
  <c r="E56" i="5"/>
  <c r="E53" i="5"/>
  <c r="E103" i="5"/>
  <c r="E162" i="5"/>
  <c r="E236" i="5"/>
  <c r="E254" i="5"/>
  <c r="E257" i="5"/>
  <c r="E233" i="5"/>
  <c r="E259" i="5"/>
  <c r="E262" i="5"/>
  <c r="E260" i="5"/>
  <c r="E234" i="5"/>
  <c r="E227" i="5"/>
  <c r="E261" i="5"/>
  <c r="E266" i="5"/>
  <c r="E245" i="5"/>
  <c r="E239" i="5"/>
  <c r="E229" i="5"/>
  <c r="E265" i="5"/>
  <c r="E237" i="5"/>
  <c r="E240" i="5"/>
  <c r="E243" i="5"/>
  <c r="E263" i="5"/>
  <c r="E250" i="5"/>
  <c r="E247" i="5"/>
  <c r="E241" i="5"/>
  <c r="E248" i="5"/>
  <c r="E264" i="5"/>
  <c r="E251" i="5"/>
  <c r="E249" i="5"/>
  <c r="E258" i="5"/>
  <c r="E253" i="5"/>
  <c r="E246" i="5"/>
  <c r="E242" i="5"/>
  <c r="E256" i="5"/>
  <c r="E255" i="5"/>
  <c r="E252" i="5"/>
  <c r="E244" i="5"/>
  <c r="E231" i="5"/>
  <c r="E228" i="5"/>
  <c r="E232" i="5"/>
  <c r="E230" i="5"/>
  <c r="E235" i="5"/>
  <c r="E238" i="5"/>
  <c r="E23" i="5"/>
  <c r="V256" i="5" l="1"/>
  <c r="V18" i="5"/>
  <c r="V133" i="5"/>
  <c r="V158" i="5"/>
  <c r="V84" i="5"/>
  <c r="V65" i="5"/>
  <c r="V44" i="5"/>
  <c r="V181" i="5"/>
  <c r="V142" i="5"/>
  <c r="V145" i="5"/>
  <c r="V106" i="5"/>
  <c r="W192" i="5"/>
  <c r="W70" i="5"/>
  <c r="W120" i="5"/>
  <c r="W97" i="5"/>
  <c r="W102" i="5"/>
  <c r="W222" i="5"/>
  <c r="W194" i="5"/>
  <c r="W27" i="5"/>
  <c r="V241" i="5"/>
  <c r="V59" i="5"/>
  <c r="W203" i="5"/>
  <c r="W257" i="5"/>
  <c r="W90" i="5"/>
  <c r="W216" i="5"/>
  <c r="W148" i="5"/>
  <c r="W36" i="5"/>
  <c r="W28" i="5"/>
  <c r="W87" i="5"/>
  <c r="W254" i="5"/>
  <c r="W137" i="5"/>
  <c r="W135" i="5"/>
  <c r="W20" i="5"/>
  <c r="W147" i="5"/>
  <c r="W217" i="5"/>
  <c r="W177" i="5"/>
  <c r="W80" i="5"/>
  <c r="V186" i="5"/>
  <c r="W170" i="5"/>
  <c r="W29" i="5"/>
  <c r="W166" i="5"/>
  <c r="W201" i="5"/>
  <c r="W230" i="5"/>
  <c r="V23" i="5"/>
  <c r="V231" i="5"/>
  <c r="V246" i="5"/>
  <c r="V248" i="5"/>
  <c r="V240" i="5"/>
  <c r="V266" i="5"/>
  <c r="V259" i="5"/>
  <c r="V103" i="5"/>
  <c r="V67" i="5"/>
  <c r="V204" i="5"/>
  <c r="V26" i="5"/>
  <c r="V62" i="5"/>
  <c r="V55" i="5"/>
  <c r="V91" i="5"/>
  <c r="V122" i="5"/>
  <c r="V212" i="5"/>
  <c r="V47" i="5"/>
  <c r="V117" i="5"/>
  <c r="V131" i="5"/>
  <c r="V43" i="5"/>
  <c r="V113" i="5"/>
  <c r="V104" i="5"/>
  <c r="V175" i="5"/>
  <c r="V15" i="5"/>
  <c r="V159" i="5"/>
  <c r="V41" i="5"/>
  <c r="V164" i="5"/>
  <c r="W232" i="5"/>
  <c r="W256" i="5"/>
  <c r="W251" i="5"/>
  <c r="W263" i="5"/>
  <c r="W239" i="5"/>
  <c r="W260" i="5"/>
  <c r="W236" i="5"/>
  <c r="W18" i="5"/>
  <c r="W133" i="5"/>
  <c r="W156" i="5"/>
  <c r="W143" i="5"/>
  <c r="W22" i="5"/>
  <c r="W158" i="5"/>
  <c r="W199" i="5"/>
  <c r="W189" i="5"/>
  <c r="W107" i="5"/>
  <c r="W84" i="5"/>
  <c r="W65" i="5"/>
  <c r="W44" i="5"/>
  <c r="W66" i="5"/>
  <c r="W127" i="5"/>
  <c r="W181" i="5"/>
  <c r="W71" i="5"/>
  <c r="V235" i="5"/>
  <c r="V252" i="5"/>
  <c r="V258" i="5"/>
  <c r="V247" i="5"/>
  <c r="V265" i="5"/>
  <c r="V227" i="5"/>
  <c r="V257" i="5"/>
  <c r="V56" i="5"/>
  <c r="V161" i="5"/>
  <c r="V90" i="5"/>
  <c r="V60" i="5"/>
  <c r="V216" i="5"/>
  <c r="V148" i="5"/>
  <c r="V36" i="5"/>
  <c r="V180" i="5"/>
  <c r="V50" i="5"/>
  <c r="V125" i="5"/>
  <c r="V174" i="5"/>
  <c r="V28" i="5"/>
  <c r="V34" i="5"/>
  <c r="V154" i="5"/>
  <c r="V87" i="5"/>
  <c r="V69" i="5"/>
  <c r="V167" i="5"/>
  <c r="V100" i="5"/>
  <c r="V135" i="5"/>
  <c r="V48" i="5"/>
  <c r="V94" i="5"/>
  <c r="V20" i="5"/>
  <c r="V147" i="5"/>
  <c r="V187" i="5"/>
  <c r="V208" i="5"/>
  <c r="V17" i="5"/>
  <c r="V217" i="5"/>
  <c r="V115" i="5"/>
  <c r="V215" i="5"/>
  <c r="V95" i="5"/>
  <c r="V177" i="5"/>
  <c r="V223" i="5"/>
  <c r="V74" i="5"/>
  <c r="V58" i="5"/>
  <c r="V80" i="5"/>
  <c r="V218" i="5"/>
  <c r="W231" i="5"/>
  <c r="W246" i="5"/>
  <c r="W248" i="5"/>
  <c r="W240" i="5"/>
  <c r="W266" i="5"/>
  <c r="W259" i="5"/>
  <c r="W103" i="5"/>
  <c r="W67" i="5"/>
  <c r="W204" i="5"/>
  <c r="W26" i="5"/>
  <c r="W62" i="5"/>
  <c r="W55" i="5"/>
  <c r="W91" i="5"/>
  <c r="W122" i="5"/>
  <c r="W212" i="5"/>
  <c r="W47" i="5"/>
  <c r="W117" i="5"/>
  <c r="W131" i="5"/>
  <c r="W43" i="5"/>
  <c r="W113" i="5"/>
  <c r="W104" i="5"/>
  <c r="W175" i="5"/>
  <c r="W5" i="5"/>
  <c r="W73" i="5"/>
  <c r="W25" i="5"/>
  <c r="W14" i="5"/>
  <c r="W35" i="5"/>
  <c r="W129" i="5"/>
  <c r="W30" i="5"/>
  <c r="W152" i="5"/>
  <c r="W111" i="5"/>
  <c r="W209" i="5"/>
  <c r="W112" i="5"/>
  <c r="W10" i="5"/>
  <c r="W40" i="5"/>
  <c r="W134" i="5"/>
  <c r="W186" i="5"/>
  <c r="W15" i="5"/>
  <c r="W159" i="5"/>
  <c r="W41" i="5"/>
  <c r="W164" i="5"/>
  <c r="V230" i="5"/>
  <c r="V255" i="5"/>
  <c r="V249" i="5"/>
  <c r="V250" i="5"/>
  <c r="V229" i="5"/>
  <c r="V234" i="5"/>
  <c r="V254" i="5"/>
  <c r="V193" i="5"/>
  <c r="V92" i="5"/>
  <c r="V188" i="5"/>
  <c r="V78" i="5"/>
  <c r="V77" i="5"/>
  <c r="V72" i="5"/>
  <c r="V16" i="5"/>
  <c r="V225" i="5"/>
  <c r="V51" i="5"/>
  <c r="V137" i="5"/>
  <c r="V96" i="5"/>
  <c r="V39" i="5"/>
  <c r="V24" i="5"/>
  <c r="V89" i="5"/>
  <c r="V202" i="5"/>
  <c r="V99" i="5"/>
  <c r="V221" i="5"/>
  <c r="V52" i="5"/>
  <c r="V150" i="5"/>
  <c r="V132" i="5"/>
  <c r="V213" i="5"/>
  <c r="V76" i="5"/>
  <c r="V38" i="5"/>
  <c r="V155" i="5"/>
  <c r="W238" i="5"/>
  <c r="W244" i="5"/>
  <c r="W253" i="5"/>
  <c r="W241" i="5"/>
  <c r="W237" i="5"/>
  <c r="W261" i="5"/>
  <c r="W233" i="5"/>
  <c r="W53" i="5"/>
  <c r="W12" i="5"/>
  <c r="W4" i="5"/>
  <c r="W59" i="5"/>
  <c r="W86" i="5"/>
  <c r="W46" i="5"/>
  <c r="W219" i="5"/>
  <c r="W153" i="5"/>
  <c r="W11" i="5"/>
  <c r="W168" i="5"/>
  <c r="W224" i="5"/>
  <c r="W169" i="5"/>
  <c r="W210" i="5"/>
  <c r="W146" i="5"/>
  <c r="W33" i="5"/>
  <c r="W200" i="5"/>
  <c r="W165" i="5"/>
  <c r="V162" i="5"/>
  <c r="V205" i="5"/>
  <c r="V82" i="5"/>
  <c r="V192" i="5"/>
  <c r="V110" i="5"/>
  <c r="V88" i="5"/>
  <c r="V151" i="5"/>
  <c r="V70" i="5"/>
  <c r="V120" i="5"/>
  <c r="V97" i="5"/>
  <c r="V37" i="5"/>
  <c r="V214" i="5"/>
  <c r="V198" i="5"/>
  <c r="V171" i="5"/>
  <c r="V179" i="5"/>
  <c r="V102" i="5"/>
  <c r="V194" i="5"/>
  <c r="W255" i="5"/>
  <c r="W249" i="5"/>
  <c r="W250" i="5"/>
  <c r="W229" i="5"/>
  <c r="W234" i="5"/>
  <c r="W193" i="5"/>
  <c r="W202" i="5"/>
  <c r="W63" i="5"/>
  <c r="W206" i="5"/>
  <c r="W123" i="5"/>
  <c r="W31" i="5"/>
  <c r="W126" i="5"/>
  <c r="W221" i="5"/>
  <c r="W32" i="5"/>
  <c r="W124" i="5"/>
  <c r="W121" i="5"/>
  <c r="W207" i="5"/>
  <c r="W108" i="5"/>
  <c r="W7" i="5"/>
  <c r="W190" i="5"/>
  <c r="W220" i="5"/>
  <c r="W52" i="5"/>
  <c r="W150" i="5"/>
  <c r="W132" i="5"/>
  <c r="W213" i="5"/>
  <c r="W76" i="5"/>
  <c r="W38" i="5"/>
  <c r="W155" i="5"/>
  <c r="V63" i="5"/>
  <c r="V228" i="5"/>
  <c r="V264" i="5"/>
  <c r="V262" i="5"/>
  <c r="V54" i="5"/>
  <c r="V191" i="5"/>
  <c r="V29" i="5"/>
  <c r="V144" i="5"/>
  <c r="V166" i="5"/>
  <c r="V73" i="5"/>
  <c r="V14" i="5"/>
  <c r="V35" i="5"/>
  <c r="V30" i="5"/>
  <c r="V111" i="5"/>
  <c r="V134" i="5"/>
  <c r="V238" i="5"/>
  <c r="V244" i="5"/>
  <c r="V253" i="5"/>
  <c r="V237" i="5"/>
  <c r="V261" i="5"/>
  <c r="V53" i="5"/>
  <c r="V86" i="5"/>
  <c r="V153" i="5"/>
  <c r="V168" i="5"/>
  <c r="V224" i="5"/>
  <c r="V210" i="5"/>
  <c r="V146" i="5"/>
  <c r="V33" i="5"/>
  <c r="V109" i="5"/>
  <c r="V57" i="5"/>
  <c r="V61" i="5"/>
  <c r="V149" i="5"/>
  <c r="V98" i="5"/>
  <c r="V8" i="5"/>
  <c r="W264" i="5"/>
  <c r="W205" i="5"/>
  <c r="W110" i="5"/>
  <c r="W176" i="5"/>
  <c r="W160" i="5"/>
  <c r="W57" i="5"/>
  <c r="W157" i="5"/>
  <c r="W61" i="5"/>
  <c r="W149" i="5"/>
  <c r="W128" i="5"/>
  <c r="W141" i="5"/>
  <c r="W116" i="5"/>
  <c r="W139" i="5"/>
  <c r="W19" i="5"/>
  <c r="W182" i="5"/>
  <c r="W98" i="5"/>
  <c r="W172" i="5"/>
  <c r="W8" i="5"/>
  <c r="W140" i="5"/>
  <c r="V206" i="5"/>
  <c r="V123" i="5"/>
  <c r="V31" i="5"/>
  <c r="V126" i="5"/>
  <c r="V32" i="5"/>
  <c r="V124" i="5"/>
  <c r="V121" i="5"/>
  <c r="V207" i="5"/>
  <c r="V108" i="5"/>
  <c r="V7" i="5"/>
  <c r="V190" i="5"/>
  <c r="V220" i="5"/>
  <c r="W109" i="5"/>
  <c r="W49" i="5"/>
  <c r="V263" i="5"/>
  <c r="V173" i="5"/>
  <c r="V21" i="5"/>
  <c r="V79" i="5"/>
  <c r="W265" i="5"/>
  <c r="W174" i="5"/>
  <c r="V243" i="5"/>
  <c r="V170" i="5"/>
  <c r="V13" i="5"/>
  <c r="V201" i="5"/>
  <c r="V222" i="5"/>
  <c r="V176" i="5"/>
  <c r="V203" i="5"/>
  <c r="V163" i="5"/>
  <c r="W92" i="5"/>
  <c r="W188" i="5"/>
  <c r="W78" i="5"/>
  <c r="W77" i="5"/>
  <c r="W72" i="5"/>
  <c r="W16" i="5"/>
  <c r="W225" i="5"/>
  <c r="W51" i="5"/>
  <c r="W96" i="5"/>
  <c r="W39" i="5"/>
  <c r="W24" i="5"/>
  <c r="W89" i="5"/>
  <c r="W99" i="5"/>
  <c r="W23" i="5"/>
  <c r="V242" i="5"/>
  <c r="V245" i="5"/>
  <c r="V68" i="5"/>
  <c r="V6" i="5"/>
  <c r="V81" i="5"/>
  <c r="V138" i="5"/>
  <c r="V130" i="5"/>
  <c r="V85" i="5"/>
  <c r="V196" i="5"/>
  <c r="V27" i="5"/>
  <c r="V5" i="5"/>
  <c r="V25" i="5"/>
  <c r="V129" i="5"/>
  <c r="V152" i="5"/>
  <c r="V209" i="5"/>
  <c r="V112" i="5"/>
  <c r="V10" i="5"/>
  <c r="V40" i="5"/>
  <c r="W3" i="5"/>
  <c r="W114" i="5"/>
  <c r="W183" i="5"/>
  <c r="W101" i="5"/>
  <c r="W75" i="5"/>
  <c r="W64" i="5"/>
  <c r="W9" i="5"/>
  <c r="W42" i="5"/>
  <c r="W173" i="5"/>
  <c r="W178" i="5"/>
  <c r="W197" i="5"/>
  <c r="W21" i="5"/>
  <c r="W195" i="5"/>
  <c r="W79" i="5"/>
  <c r="W93" i="5"/>
  <c r="W142" i="5"/>
  <c r="W145" i="5"/>
  <c r="W136" i="5"/>
  <c r="V232" i="5"/>
  <c r="V251" i="5"/>
  <c r="V239" i="5"/>
  <c r="V260" i="5"/>
  <c r="V236" i="5"/>
  <c r="V156" i="5"/>
  <c r="V143" i="5"/>
  <c r="V22" i="5"/>
  <c r="V199" i="5"/>
  <c r="V189" i="5"/>
  <c r="V107" i="5"/>
  <c r="V66" i="5"/>
  <c r="V127" i="5"/>
  <c r="V71" i="5"/>
  <c r="V3" i="5"/>
  <c r="V75" i="5"/>
  <c r="V64" i="5"/>
  <c r="V9" i="5"/>
  <c r="V42" i="5"/>
  <c r="V195" i="5"/>
  <c r="V93" i="5"/>
  <c r="V119" i="5"/>
  <c r="V136" i="5"/>
  <c r="W235" i="5"/>
  <c r="W252" i="5"/>
  <c r="W258" i="5"/>
  <c r="W247" i="5"/>
  <c r="W56" i="5"/>
  <c r="W180" i="5"/>
  <c r="W50" i="5"/>
  <c r="W125" i="5"/>
  <c r="W34" i="5"/>
  <c r="W154" i="5"/>
  <c r="W69" i="5"/>
  <c r="W167" i="5"/>
  <c r="W100" i="5"/>
  <c r="W94" i="5"/>
  <c r="W187" i="5"/>
  <c r="W208" i="5"/>
  <c r="W17" i="5"/>
  <c r="W115" i="5"/>
  <c r="W215" i="5"/>
  <c r="W223" i="5"/>
  <c r="W74" i="5"/>
  <c r="W58" i="5"/>
  <c r="W106" i="5"/>
  <c r="W119" i="5"/>
  <c r="V233" i="5"/>
  <c r="V12" i="5"/>
  <c r="V4" i="5"/>
  <c r="V219" i="5"/>
  <c r="V11" i="5"/>
  <c r="V169" i="5"/>
  <c r="V200" i="5"/>
  <c r="V49" i="5"/>
  <c r="V165" i="5"/>
  <c r="V160" i="5"/>
  <c r="V157" i="5"/>
  <c r="V128" i="5"/>
  <c r="V141" i="5"/>
  <c r="V116" i="5"/>
  <c r="V139" i="5"/>
  <c r="V19" i="5"/>
  <c r="V182" i="5"/>
  <c r="V172" i="5"/>
  <c r="V140" i="5"/>
  <c r="W228" i="5"/>
  <c r="W242" i="5"/>
  <c r="W243" i="5"/>
  <c r="W245" i="5"/>
  <c r="W262" i="5"/>
  <c r="W162" i="5"/>
  <c r="W68" i="5"/>
  <c r="W54" i="5"/>
  <c r="W191" i="5"/>
  <c r="W6" i="5"/>
  <c r="W13" i="5"/>
  <c r="W81" i="5"/>
  <c r="W144" i="5"/>
  <c r="W138" i="5"/>
  <c r="W130" i="5"/>
  <c r="W85" i="5"/>
  <c r="W196" i="5"/>
  <c r="W82" i="5"/>
  <c r="W88" i="5"/>
  <c r="W151" i="5"/>
  <c r="W37" i="5"/>
  <c r="W214" i="5"/>
  <c r="W198" i="5"/>
  <c r="W171" i="5"/>
  <c r="W179" i="5"/>
  <c r="W163" i="5"/>
</calcChain>
</file>

<file path=xl/sharedStrings.xml><?xml version="1.0" encoding="utf-8"?>
<sst xmlns="http://schemas.openxmlformats.org/spreadsheetml/2006/main" count="857" uniqueCount="576">
  <si>
    <t>Wrocław Główny</t>
  </si>
  <si>
    <t>Poznań Główny</t>
  </si>
  <si>
    <t>Kraków Główny</t>
  </si>
  <si>
    <t>Legionowo</t>
  </si>
  <si>
    <t>Bydgoszcz Główna</t>
  </si>
  <si>
    <t>Pruszków</t>
  </si>
  <si>
    <t>Skierniewice</t>
  </si>
  <si>
    <t>Tczew</t>
  </si>
  <si>
    <t>Wejherowo</t>
  </si>
  <si>
    <t>Gliwice</t>
  </si>
  <si>
    <t>Wołomin</t>
  </si>
  <si>
    <t>Opole Główne</t>
  </si>
  <si>
    <t>Żyrardów</t>
  </si>
  <si>
    <t>Nowy Dwór Mazowiecki</t>
  </si>
  <si>
    <t>Toruń Główny</t>
  </si>
  <si>
    <t>Otwock</t>
  </si>
  <si>
    <t>Częstochowa</t>
  </si>
  <si>
    <t>Łódź Fabryczna</t>
  </si>
  <si>
    <t>Tarnów</t>
  </si>
  <si>
    <t>Grodzisk Mazowiecki</t>
  </si>
  <si>
    <t>Legnica</t>
  </si>
  <si>
    <t>Mińsk Mazowiecki</t>
  </si>
  <si>
    <t>Siedlce</t>
  </si>
  <si>
    <t>Malbork</t>
  </si>
  <si>
    <t>Rzeszów Główny</t>
  </si>
  <si>
    <t>Zawiercie</t>
  </si>
  <si>
    <t>Olsztyn Główny</t>
  </si>
  <si>
    <t>Brzeg</t>
  </si>
  <si>
    <t>Słupsk</t>
  </si>
  <si>
    <t>Iława Główna</t>
  </si>
  <si>
    <t>Leszno</t>
  </si>
  <si>
    <t>Sochaczew</t>
  </si>
  <si>
    <t>Kielce</t>
  </si>
  <si>
    <t>Rybnik</t>
  </si>
  <si>
    <t>Pszczyna</t>
  </si>
  <si>
    <t>Ostrów Wielkopolski</t>
  </si>
  <si>
    <t>Oława</t>
  </si>
  <si>
    <t>Bochnia</t>
  </si>
  <si>
    <t>Piła Główna</t>
  </si>
  <si>
    <t>Lubliniec</t>
  </si>
  <si>
    <t>Białystok</t>
  </si>
  <si>
    <t>Gniezno</t>
  </si>
  <si>
    <t>Ciechanów</t>
  </si>
  <si>
    <t>Skarżysko-Kamienna</t>
  </si>
  <si>
    <t>Brzesko Okocim</t>
  </si>
  <si>
    <t>Miechów</t>
  </si>
  <si>
    <t>Bielsko-Biała Główna</t>
  </si>
  <si>
    <t>Piaseczno</t>
  </si>
  <si>
    <t>Jarocin</t>
  </si>
  <si>
    <t>Będzin Miasto</t>
  </si>
  <si>
    <t>Pruszcz Gdański</t>
  </si>
  <si>
    <t>Kutno</t>
  </si>
  <si>
    <t>Zielona Góra Główna</t>
  </si>
  <si>
    <t>Racibórz</t>
  </si>
  <si>
    <t>Zgierz</t>
  </si>
  <si>
    <t>Przeworsk</t>
  </si>
  <si>
    <t>Stargard</t>
  </si>
  <si>
    <t>Kędzierzyn-Koźle</t>
  </si>
  <si>
    <t>Działdowo</t>
  </si>
  <si>
    <t>Łowicz Główny</t>
  </si>
  <si>
    <t>Głogów</t>
  </si>
  <si>
    <t>Ożarów Mazowiecki</t>
  </si>
  <si>
    <t>Września</t>
  </si>
  <si>
    <t>Łuków</t>
  </si>
  <si>
    <t>Środa Wielkopolska</t>
  </si>
  <si>
    <t>Jarosław</t>
  </si>
  <si>
    <t>Środa Śląska</t>
  </si>
  <si>
    <t>Lębork</t>
  </si>
  <si>
    <t>Przemyśl Główny</t>
  </si>
  <si>
    <t>Łańcut</t>
  </si>
  <si>
    <t>Mława</t>
  </si>
  <si>
    <t>Myszków</t>
  </si>
  <si>
    <t>Konin</t>
  </si>
  <si>
    <t>Rawicz</t>
  </si>
  <si>
    <t>Białogard</t>
  </si>
  <si>
    <t>Chojnice</t>
  </si>
  <si>
    <t>Kościan</t>
  </si>
  <si>
    <t>Radomsko</t>
  </si>
  <si>
    <t>Zgorzelec</t>
  </si>
  <si>
    <t>Grudziądz</t>
  </si>
  <si>
    <t>Nowy Tomyśl</t>
  </si>
  <si>
    <t>Koszalin</t>
  </si>
  <si>
    <t>Włocławek</t>
  </si>
  <si>
    <t>Mogilno</t>
  </si>
  <si>
    <t>Kluczbork</t>
  </si>
  <si>
    <t>Dębica</t>
  </si>
  <si>
    <t>Goleniów</t>
  </si>
  <si>
    <t>Wodzisław Śląski</t>
  </si>
  <si>
    <t>Piotrków Trybunalski</t>
  </si>
  <si>
    <t>Aleksandrów Kujawski</t>
  </si>
  <si>
    <t>Zduńska Wola</t>
  </si>
  <si>
    <t>Sieradz</t>
  </si>
  <si>
    <t>Pleszew</t>
  </si>
  <si>
    <t>Słupca</t>
  </si>
  <si>
    <t>Szczecinek</t>
  </si>
  <si>
    <t>Kołobrzeg</t>
  </si>
  <si>
    <t>Jelenia Góra</t>
  </si>
  <si>
    <t>Tarnowskie Góry</t>
  </si>
  <si>
    <t>Żywiec</t>
  </si>
  <si>
    <t>Gryfino</t>
  </si>
  <si>
    <t>Szamotuły</t>
  </si>
  <si>
    <t>Oświęcim</t>
  </si>
  <si>
    <t>Elbląg</t>
  </si>
  <si>
    <t>Mikołów</t>
  </si>
  <si>
    <t>Świdnik Miasto</t>
  </si>
  <si>
    <t>Sławno</t>
  </si>
  <si>
    <t>Nowy Sącz</t>
  </si>
  <si>
    <t>Wałbrzych Miasto</t>
  </si>
  <si>
    <t>Tomaszów Mazowiecki</t>
  </si>
  <si>
    <t>Gorzów Wielkopolski</t>
  </si>
  <si>
    <t>Chełm</t>
  </si>
  <si>
    <t>Pabianice</t>
  </si>
  <si>
    <t>Łask</t>
  </si>
  <si>
    <t>Kalisz</t>
  </si>
  <si>
    <t>Koło</t>
  </si>
  <si>
    <t>Wołów</t>
  </si>
  <si>
    <t>Strzelce Opolskie</t>
  </si>
  <si>
    <t>Ostróda</t>
  </si>
  <si>
    <t>Oleśnica</t>
  </si>
  <si>
    <t>Jędrzejów</t>
  </si>
  <si>
    <t>Kartuzy</t>
  </si>
  <si>
    <t>Ropczyce</t>
  </si>
  <si>
    <t>Sędziszów Małopolski</t>
  </si>
  <si>
    <t>Ełk</t>
  </si>
  <si>
    <t>Oborniki Wielkopolskie Miasto</t>
  </si>
  <si>
    <t>Wągrowiec</t>
  </si>
  <si>
    <t>Bolesławiec</t>
  </si>
  <si>
    <t>Nowa Sól</t>
  </si>
  <si>
    <t>Wolsztyn</t>
  </si>
  <si>
    <t>Dzierżoniów Śląski</t>
  </si>
  <si>
    <t>Krotoszyn</t>
  </si>
  <si>
    <t>Chodzież</t>
  </si>
  <si>
    <t>Strzelin</t>
  </si>
  <si>
    <t>Żary</t>
  </si>
  <si>
    <t>Garwolin</t>
  </si>
  <si>
    <t>Puławy Miasto</t>
  </si>
  <si>
    <t>Zakopane</t>
  </si>
  <si>
    <t>Wieliczka Rynek-Kopalnia</t>
  </si>
  <si>
    <t>Sierpc</t>
  </si>
  <si>
    <t>Tuchola</t>
  </si>
  <si>
    <t>Nakło nad Notecią</t>
  </si>
  <si>
    <t>Puck</t>
  </si>
  <si>
    <t>Nysa</t>
  </si>
  <si>
    <t>Lubań Śląski</t>
  </si>
  <si>
    <t>Nowy Targ</t>
  </si>
  <si>
    <t>Świdnica Miasto</t>
  </si>
  <si>
    <t>Biała Podlaska</t>
  </si>
  <si>
    <t>Choszczno</t>
  </si>
  <si>
    <t>Wąbrzeźno</t>
  </si>
  <si>
    <t>Trzebnica</t>
  </si>
  <si>
    <t>Stalowa Wola Centrum</t>
  </si>
  <si>
    <t>Grodzisk Wielkopolski</t>
  </si>
  <si>
    <t>Wyszków</t>
  </si>
  <si>
    <t>Kłodzko Miasto</t>
  </si>
  <si>
    <t>Kępno</t>
  </si>
  <si>
    <t>Sokółka</t>
  </si>
  <si>
    <t>Świebodzin</t>
  </si>
  <si>
    <t>Kościerzyna</t>
  </si>
  <si>
    <t>Żagań</t>
  </si>
  <si>
    <t>Starachowice Wschodnie</t>
  </si>
  <si>
    <t>Ostrowiec Świętokrzyski</t>
  </si>
  <si>
    <t>Świdwin</t>
  </si>
  <si>
    <t>Łobez</t>
  </si>
  <si>
    <t>Cieszyn</t>
  </si>
  <si>
    <t>Ostrzeszów</t>
  </si>
  <si>
    <t>Starogard Gdański</t>
  </si>
  <si>
    <t>Płock</t>
  </si>
  <si>
    <t>Nowe Drezdenko</t>
  </si>
  <si>
    <t>Nidzica</t>
  </si>
  <si>
    <t>Ostrołęka</t>
  </si>
  <si>
    <t>Kraśnik</t>
  </si>
  <si>
    <t>Przysucha</t>
  </si>
  <si>
    <t>Gostynin</t>
  </si>
  <si>
    <t>Trzcianka</t>
  </si>
  <si>
    <t>Chrzanów</t>
  </si>
  <si>
    <t>Nisko</t>
  </si>
  <si>
    <t>Namysłów</t>
  </si>
  <si>
    <t>Brodnica</t>
  </si>
  <si>
    <t>Olesno Śląskie</t>
  </si>
  <si>
    <t>Leżajsk</t>
  </si>
  <si>
    <t>Mońki</t>
  </si>
  <si>
    <t>Grajewo</t>
  </si>
  <si>
    <t>Jasło</t>
  </si>
  <si>
    <t>Łęczyca</t>
  </si>
  <si>
    <t>Jawor</t>
  </si>
  <si>
    <t>Kętrzyn</t>
  </si>
  <si>
    <t>Giżycko</t>
  </si>
  <si>
    <t>Gryfice</t>
  </si>
  <si>
    <t>Szczytno</t>
  </si>
  <si>
    <t>Międzyrzecz</t>
  </si>
  <si>
    <t>Ząbkowice Śląskie</t>
  </si>
  <si>
    <t>Złotów</t>
  </si>
  <si>
    <t>Kamień Pomorski</t>
  </si>
  <si>
    <t>Strzyżów nad Wisłokiem</t>
  </si>
  <si>
    <t>Siemiatycze</t>
  </si>
  <si>
    <t>Augustów</t>
  </si>
  <si>
    <t>Suwałki</t>
  </si>
  <si>
    <t>Zamość</t>
  </si>
  <si>
    <t>Milicz</t>
  </si>
  <si>
    <t>Płońsk</t>
  </si>
  <si>
    <t>Olkusz</t>
  </si>
  <si>
    <t>Wschowa</t>
  </si>
  <si>
    <t>Wałcz</t>
  </si>
  <si>
    <t>Wieluń</t>
  </si>
  <si>
    <t>Bielsk Podlaski</t>
  </si>
  <si>
    <t>Ryki</t>
  </si>
  <si>
    <t>Tarnobrzeg</t>
  </si>
  <si>
    <t>Kamienna Góra</t>
  </si>
  <si>
    <t>Lubartów</t>
  </si>
  <si>
    <t>Drawsko Pomorskie</t>
  </si>
  <si>
    <t>Prudnik</t>
  </si>
  <si>
    <t>Krasnystaw Miasto</t>
  </si>
  <si>
    <t>Pisz</t>
  </si>
  <si>
    <t>Kolbuszowa</t>
  </si>
  <si>
    <t>Wadowice</t>
  </si>
  <si>
    <t>Parczew</t>
  </si>
  <si>
    <t>Sanok</t>
  </si>
  <si>
    <t>Człuchów</t>
  </si>
  <si>
    <t>Sandomierz</t>
  </si>
  <si>
    <t>Hajnówka</t>
  </si>
  <si>
    <t>Krosno</t>
  </si>
  <si>
    <t>Słubice</t>
  </si>
  <si>
    <t>Hrubieszów Miasto</t>
  </si>
  <si>
    <t>Lubaczów</t>
  </si>
  <si>
    <t>Busko-Zdrój</t>
  </si>
  <si>
    <t>Biłgoraj</t>
  </si>
  <si>
    <t>Radzyń Podlaski</t>
  </si>
  <si>
    <t>Gorlice Zagórzany</t>
  </si>
  <si>
    <t>Wieruszów Miasto</t>
  </si>
  <si>
    <t>Lipno</t>
  </si>
  <si>
    <t>Włodawa</t>
  </si>
  <si>
    <t>Limanowa</t>
  </si>
  <si>
    <t>Olecko</t>
  </si>
  <si>
    <t>Police</t>
  </si>
  <si>
    <t>Końskie</t>
  </si>
  <si>
    <t>Braniewo</t>
  </si>
  <si>
    <t>Gostyń</t>
  </si>
  <si>
    <t>Kwidzyn</t>
  </si>
  <si>
    <t>Lesko Łukawica</t>
  </si>
  <si>
    <t>Mielec</t>
  </si>
  <si>
    <t>Ostrów Mazowiecka</t>
  </si>
  <si>
    <t>Rypin</t>
  </si>
  <si>
    <t>Sztum</t>
  </si>
  <si>
    <t>aleksandrowski</t>
  </si>
  <si>
    <t>KUJAWSKO-POMORSKIE</t>
  </si>
  <si>
    <t>augustowski</t>
  </si>
  <si>
    <t>PODLASKIE</t>
  </si>
  <si>
    <t>będziński</t>
  </si>
  <si>
    <t>ŚLĄSKIE</t>
  </si>
  <si>
    <t>tomaszowski</t>
  </si>
  <si>
    <t>LUBELSKIE</t>
  </si>
  <si>
    <t>bialski</t>
  </si>
  <si>
    <t>białogardzki</t>
  </si>
  <si>
    <t>ZACHODNIOPOMORSKIE</t>
  </si>
  <si>
    <t>białostocki</t>
  </si>
  <si>
    <t>bielski</t>
  </si>
  <si>
    <t>bieruńsko-lędziński</t>
  </si>
  <si>
    <t>biłgorajski</t>
  </si>
  <si>
    <t>bieszczadzki</t>
  </si>
  <si>
    <t>Ustrzyki Dolne</t>
  </si>
  <si>
    <t>bocheński</t>
  </si>
  <si>
    <t>MAŁOPOLSKIE</t>
  </si>
  <si>
    <t>bolesławiecki</t>
  </si>
  <si>
    <t>DOLNOŚLĄSKIE</t>
  </si>
  <si>
    <t>braniewski</t>
  </si>
  <si>
    <t>WARMIŃSKO-MAZURSKIE</t>
  </si>
  <si>
    <t>brodnicki</t>
  </si>
  <si>
    <t>brzeski</t>
  </si>
  <si>
    <t>OPOLSKIE</t>
  </si>
  <si>
    <t>brzeziński</t>
  </si>
  <si>
    <t>ŁÓDZKIE</t>
  </si>
  <si>
    <t>buski</t>
  </si>
  <si>
    <t>bydgoski</t>
  </si>
  <si>
    <t>chełmski</t>
  </si>
  <si>
    <t>chodzieski</t>
  </si>
  <si>
    <t>WIELKOPOLSKIE</t>
  </si>
  <si>
    <t>chojnicki</t>
  </si>
  <si>
    <t>POMORSKIE</t>
  </si>
  <si>
    <t>choszczeński</t>
  </si>
  <si>
    <t>Świętokrzyskie</t>
  </si>
  <si>
    <t>czarnkowsko-trzcianecki</t>
  </si>
  <si>
    <t>chrzanowski</t>
  </si>
  <si>
    <t>ciechanowski</t>
  </si>
  <si>
    <t>MAZOWIECKIE</t>
  </si>
  <si>
    <t>cieszyński</t>
  </si>
  <si>
    <t>Dęblin (12 km od Ryk)</t>
  </si>
  <si>
    <t>rycki</t>
  </si>
  <si>
    <t>drawski</t>
  </si>
  <si>
    <t>działdowski</t>
  </si>
  <si>
    <t>dzierżoniowski</t>
  </si>
  <si>
    <t>elbląski</t>
  </si>
  <si>
    <t>ełcki</t>
  </si>
  <si>
    <t>garwoliński</t>
  </si>
  <si>
    <t>gdański</t>
  </si>
  <si>
    <t>częstochowski</t>
  </si>
  <si>
    <t>człuchowski</t>
  </si>
  <si>
    <t>dębicki</t>
  </si>
  <si>
    <t>PODKARPACKIE</t>
  </si>
  <si>
    <t>giżycki</t>
  </si>
  <si>
    <t>gliwicki</t>
  </si>
  <si>
    <t>głogowski</t>
  </si>
  <si>
    <t>gnieźnieński</t>
  </si>
  <si>
    <t>gorlicki</t>
  </si>
  <si>
    <t>gorzowski</t>
  </si>
  <si>
    <t>LUBUSKIE</t>
  </si>
  <si>
    <t>gostyniński</t>
  </si>
  <si>
    <t>goleniowski</t>
  </si>
  <si>
    <t>grajewski</t>
  </si>
  <si>
    <t>grodziski</t>
  </si>
  <si>
    <t>grudziądzki</t>
  </si>
  <si>
    <t>gryficki</t>
  </si>
  <si>
    <t>gryfiński</t>
  </si>
  <si>
    <t>Imielin (6,5 km od centrum Lędzin)</t>
  </si>
  <si>
    <t>hajnowski</t>
  </si>
  <si>
    <t>hrubieszowski</t>
  </si>
  <si>
    <t>iławski</t>
  </si>
  <si>
    <t>inowrocławski</t>
  </si>
  <si>
    <t>Inowrocław plus Inowrocław Rąbinek</t>
  </si>
  <si>
    <t>jarociński</t>
  </si>
  <si>
    <t>jarosławski</t>
  </si>
  <si>
    <t>jasielski</t>
  </si>
  <si>
    <t>jaworski</t>
  </si>
  <si>
    <t>karkonoski</t>
  </si>
  <si>
    <t>jędrzejowski</t>
  </si>
  <si>
    <t>Krosno Odrzańskie</t>
  </si>
  <si>
    <t>Koluszki (10 km na wschód od Brzezin)</t>
  </si>
  <si>
    <t>koniński</t>
  </si>
  <si>
    <t>koszaliński</t>
  </si>
  <si>
    <t>konecki</t>
  </si>
  <si>
    <t>kraśnicki</t>
  </si>
  <si>
    <t>Krakowski</t>
  </si>
  <si>
    <t>Kościański</t>
  </si>
  <si>
    <t>Kościerski</t>
  </si>
  <si>
    <t>Kołobrzeski</t>
  </si>
  <si>
    <t>kolski</t>
  </si>
  <si>
    <t>kłodzki</t>
  </si>
  <si>
    <t>kielecki</t>
  </si>
  <si>
    <t>Kępiński</t>
  </si>
  <si>
    <t>Kartuski</t>
  </si>
  <si>
    <t>kamieński</t>
  </si>
  <si>
    <t>kluczborski</t>
  </si>
  <si>
    <t>kolbuszowski</t>
  </si>
  <si>
    <t>kętrzyński</t>
  </si>
  <si>
    <t>kaliski</t>
  </si>
  <si>
    <t>Szydłowiec (10 km do Szydłowca)</t>
  </si>
  <si>
    <t>krasnostawski</t>
  </si>
  <si>
    <t>krośnieński</t>
  </si>
  <si>
    <t>krapkowicki</t>
  </si>
  <si>
    <t>Gogolin (5 km od Krapkowic)</t>
  </si>
  <si>
    <t>kutnowski</t>
  </si>
  <si>
    <t>kwidzyński</t>
  </si>
  <si>
    <t>legionowski</t>
  </si>
  <si>
    <t>legnicki</t>
  </si>
  <si>
    <t>leszczyński</t>
  </si>
  <si>
    <t>leżajski</t>
  </si>
  <si>
    <t>lęborski</t>
  </si>
  <si>
    <t>limanowski</t>
  </si>
  <si>
    <t>lipnowski</t>
  </si>
  <si>
    <t>leski</t>
  </si>
  <si>
    <t>ŚWIĘTOKRZYSKIE</t>
  </si>
  <si>
    <t>lubaczowski</t>
  </si>
  <si>
    <t>lubański</t>
  </si>
  <si>
    <t>lubartowski</t>
  </si>
  <si>
    <t>lubelski</t>
  </si>
  <si>
    <t>lubiński</t>
  </si>
  <si>
    <t>lubliniecki</t>
  </si>
  <si>
    <t>Lublin Główny + Lublin</t>
  </si>
  <si>
    <t>łańcucki</t>
  </si>
  <si>
    <t>łaski</t>
  </si>
  <si>
    <t>łęczycki</t>
  </si>
  <si>
    <t>łobeski</t>
  </si>
  <si>
    <t>łowicki</t>
  </si>
  <si>
    <t>łódzki wschodni</t>
  </si>
  <si>
    <t>łukowski</t>
  </si>
  <si>
    <t>gostyński</t>
  </si>
  <si>
    <t>kamiennnogórski</t>
  </si>
  <si>
    <t>Kędziersko-kozielski</t>
  </si>
  <si>
    <t>krotoszyński</t>
  </si>
  <si>
    <t>malborski</t>
  </si>
  <si>
    <t>miechowski</t>
  </si>
  <si>
    <t>mielecki</t>
  </si>
  <si>
    <t>mikołowski</t>
  </si>
  <si>
    <t>milicki</t>
  </si>
  <si>
    <t>miński</t>
  </si>
  <si>
    <t>mławski</t>
  </si>
  <si>
    <t>mogileński</t>
  </si>
  <si>
    <t>moniecki</t>
  </si>
  <si>
    <t>międzyrzecki</t>
  </si>
  <si>
    <t>myszkowski</t>
  </si>
  <si>
    <t>nakielski</t>
  </si>
  <si>
    <t>namysłowski</t>
  </si>
  <si>
    <t>nidzicki</t>
  </si>
  <si>
    <t>niżański</t>
  </si>
  <si>
    <t>nowodworski</t>
  </si>
  <si>
    <t>Łosicki</t>
  </si>
  <si>
    <t>nowosolski</t>
  </si>
  <si>
    <t>Niemojki (5 km do centrum Łosic)</t>
  </si>
  <si>
    <t>strzelecko-drezdenecki</t>
  </si>
  <si>
    <t>Nowy Bieruń (10 kom od centrum Bierunia)</t>
  </si>
  <si>
    <t>nowosądecki</t>
  </si>
  <si>
    <t>nowotarski</t>
  </si>
  <si>
    <t>nowotomyski</t>
  </si>
  <si>
    <t>nyski</t>
  </si>
  <si>
    <t>obornicki</t>
  </si>
  <si>
    <t>olecki</t>
  </si>
  <si>
    <t>oleski</t>
  </si>
  <si>
    <t>oleśnicki</t>
  </si>
  <si>
    <t>olkuski</t>
  </si>
  <si>
    <t>olsztyński</t>
  </si>
  <si>
    <t>oławski</t>
  </si>
  <si>
    <t>Opoczno plus Opoczno Południe</t>
  </si>
  <si>
    <t>opoczyński</t>
  </si>
  <si>
    <t>opolski</t>
  </si>
  <si>
    <t>ostrołęcki</t>
  </si>
  <si>
    <t>ostrowiecki</t>
  </si>
  <si>
    <t>ostrowski</t>
  </si>
  <si>
    <t>ostródzki</t>
  </si>
  <si>
    <t>ostrzeszowski</t>
  </si>
  <si>
    <t>oświęcimski</t>
  </si>
  <si>
    <t>otwocki</t>
  </si>
  <si>
    <t>pabianicki</t>
  </si>
  <si>
    <t>Warszawski Zachodni</t>
  </si>
  <si>
    <t>parczewski</t>
  </si>
  <si>
    <t>piaseczyński</t>
  </si>
  <si>
    <t>pilski</t>
  </si>
  <si>
    <t>piotrkowski</t>
  </si>
  <si>
    <t>piski</t>
  </si>
  <si>
    <t>pleszewski</t>
  </si>
  <si>
    <t>płocki</t>
  </si>
  <si>
    <t>płoński</t>
  </si>
  <si>
    <t>radziejowski</t>
  </si>
  <si>
    <t>poznański</t>
  </si>
  <si>
    <t>prudnicki</t>
  </si>
  <si>
    <t>pruszkowski</t>
  </si>
  <si>
    <t>przemyski</t>
  </si>
  <si>
    <t>przeworski</t>
  </si>
  <si>
    <t>policki</t>
  </si>
  <si>
    <t>raciborski</t>
  </si>
  <si>
    <t>radomski</t>
  </si>
  <si>
    <t>radomszczański</t>
  </si>
  <si>
    <t>przysuski</t>
  </si>
  <si>
    <t>pszczyński</t>
  </si>
  <si>
    <t>pucki</t>
  </si>
  <si>
    <t>puławski</t>
  </si>
  <si>
    <t>radzyński</t>
  </si>
  <si>
    <t>rawicki</t>
  </si>
  <si>
    <t>ropczycko-sędziszowski</t>
  </si>
  <si>
    <t>rybnicki</t>
  </si>
  <si>
    <t>rypiński</t>
  </si>
  <si>
    <t>rzeszowski</t>
  </si>
  <si>
    <t>sandomierski</t>
  </si>
  <si>
    <t>sanocki</t>
  </si>
  <si>
    <t>siedlecki</t>
  </si>
  <si>
    <t>siemiatycki</t>
  </si>
  <si>
    <t>sieradzki</t>
  </si>
  <si>
    <t>sierpecki</t>
  </si>
  <si>
    <t>skarżyski</t>
  </si>
  <si>
    <t>skierniewicki</t>
  </si>
  <si>
    <t>sławieński</t>
  </si>
  <si>
    <t>słubicki</t>
  </si>
  <si>
    <t>słupecki</t>
  </si>
  <si>
    <t>słupski</t>
  </si>
  <si>
    <t>sochaczewski</t>
  </si>
  <si>
    <t>sokólski</t>
  </si>
  <si>
    <t>stalowowolski</t>
  </si>
  <si>
    <t>starachowicki</t>
  </si>
  <si>
    <t>stargardzki</t>
  </si>
  <si>
    <t>starogardzki</t>
  </si>
  <si>
    <t>strzelecki</t>
  </si>
  <si>
    <t>strzeliński</t>
  </si>
  <si>
    <t>strzyżowski</t>
  </si>
  <si>
    <t>suski</t>
  </si>
  <si>
    <t>suwalski</t>
  </si>
  <si>
    <t>szamotulski</t>
  </si>
  <si>
    <t>szczecinecki</t>
  </si>
  <si>
    <t>szczycieński</t>
  </si>
  <si>
    <t>sztumski</t>
  </si>
  <si>
    <t>szydłowiecki</t>
  </si>
  <si>
    <t>Sucha Beskidzka plus Sucha Beskidzka Zamek</t>
  </si>
  <si>
    <t>wysokomazowiecki</t>
  </si>
  <si>
    <t>średzki</t>
  </si>
  <si>
    <t>świdnicki</t>
  </si>
  <si>
    <t>świdwiński</t>
  </si>
  <si>
    <t>świebodziński</t>
  </si>
  <si>
    <t>świecki</t>
  </si>
  <si>
    <t>tarnobrzeski</t>
  </si>
  <si>
    <t>tarnogórski</t>
  </si>
  <si>
    <t>tarnowski</t>
  </si>
  <si>
    <t>tatrzański</t>
  </si>
  <si>
    <t>tczewski</t>
  </si>
  <si>
    <t>toruński</t>
  </si>
  <si>
    <t>trzebnicki</t>
  </si>
  <si>
    <t>tucholski</t>
  </si>
  <si>
    <t>wadowicki</t>
  </si>
  <si>
    <t>wałbrzyski</t>
  </si>
  <si>
    <t>wałecki</t>
  </si>
  <si>
    <t>wąbrzeski</t>
  </si>
  <si>
    <t>wągrowiecki</t>
  </si>
  <si>
    <t>wejherowski</t>
  </si>
  <si>
    <t>wielicki</t>
  </si>
  <si>
    <t>wieluński</t>
  </si>
  <si>
    <t>wieruszowski</t>
  </si>
  <si>
    <t>włocławski</t>
  </si>
  <si>
    <t>Włoszczowa plus Włoszczowa Północ</t>
  </si>
  <si>
    <t>włodawski</t>
  </si>
  <si>
    <t>włoszczowski</t>
  </si>
  <si>
    <t>wodzisławski</t>
  </si>
  <si>
    <t>wolsztyński</t>
  </si>
  <si>
    <t>wołomiński</t>
  </si>
  <si>
    <t>wołowski</t>
  </si>
  <si>
    <t>wrocławski</t>
  </si>
  <si>
    <t>wrzesiński</t>
  </si>
  <si>
    <t>wschowski</t>
  </si>
  <si>
    <t>wyszkowski</t>
  </si>
  <si>
    <t>zamojski</t>
  </si>
  <si>
    <t>zawierciański</t>
  </si>
  <si>
    <t>ząbkowicki</t>
  </si>
  <si>
    <t>zduńskowolski</t>
  </si>
  <si>
    <t>zgierski</t>
  </si>
  <si>
    <t>zgorzelecki</t>
  </si>
  <si>
    <t>zielonogórski</t>
  </si>
  <si>
    <t>złotowski</t>
  </si>
  <si>
    <t>żagański</t>
  </si>
  <si>
    <t>żarski</t>
  </si>
  <si>
    <t>żyrardowski</t>
  </si>
  <si>
    <t>żywiecki</t>
  </si>
  <si>
    <t>I półrocze 2019</t>
  </si>
  <si>
    <t>I półrocze 2020</t>
  </si>
  <si>
    <t>I półrocze 2022</t>
  </si>
  <si>
    <t>I półrocze 2023</t>
  </si>
  <si>
    <t>Województwo</t>
  </si>
  <si>
    <t>dziennie 2019</t>
  </si>
  <si>
    <t>dziennie 2020</t>
  </si>
  <si>
    <t>dziennie półrocze 2019</t>
  </si>
  <si>
    <t>dziennie I półrocze 2020</t>
  </si>
  <si>
    <t>dziennie I półrocze 2021</t>
  </si>
  <si>
    <t>dziennie I półrocze 2023</t>
  </si>
  <si>
    <t>dziennie I półrocze 2022</t>
  </si>
  <si>
    <t>dziennie 2021</t>
  </si>
  <si>
    <t>dziennie 2022</t>
  </si>
  <si>
    <t>Bełżec  (10 km do Tomaszowa Lubelskiego)</t>
  </si>
  <si>
    <t>Regularne połączenia sezonowe w wakacje. Zapowiedź odtworzenia, po realizcji rewitalizacji infrastruktury w ramach "Kolej+"</t>
  </si>
  <si>
    <t>Pojedyncze połaczenia turystyczne. Zapowiedż odtworzeania, po realizacji rewiztalizacji w ramach "Kolej+"</t>
  </si>
  <si>
    <t xml:space="preserve">Odtworzenie stalych połączeń w 2023r. </t>
  </si>
  <si>
    <t>Pojedyncze połaczenia turystyczne. Zapowiedż odtworzenia, po zakonczeniu realizacji rozpoczynającej przebudowy i budowy linii koejowej Kraków (Podłęże) - Nowy Sącz</t>
  </si>
  <si>
    <t>Pojedyncze połaczenia turystyczne. Zapowiedź odtworzenia, po realizacji rewitalizacji w ramach (opóźnionego) projektu PO IiŚ 2014-21 "Szczecińska Kolej Aglemeracyjna"</t>
  </si>
  <si>
    <t>Stosunek liczby pociągów dziennie 2019 do 2022</t>
  </si>
  <si>
    <t>Stosunek liczby pociągów dziennie I Półrocze 2019 do I półrocze 2023</t>
  </si>
  <si>
    <t>Sezonowe</t>
  </si>
  <si>
    <t>Likwidacja połączeń</t>
  </si>
  <si>
    <t>Brak połączeń</t>
  </si>
  <si>
    <t>Spdaek liczby zatrzymań w I poł. 2023 z powodu zawieszenia połączeń w stronę Muszyny i Krzynicy_Zdroju z powodu remontów</t>
  </si>
  <si>
    <t>Tylko połączenia międzywojewódzkie PKP IC.</t>
  </si>
  <si>
    <t>Razem dwie stacje o rozłącznej liczbie zatrzymań. Opoczno Południe - tylko połączenia międzywojewódzkie PKP IC . Opoczno tylko połaczenia regionalne.</t>
  </si>
  <si>
    <t>Zmniejszenie liczby połączeń międzywojewódzkich z powodou końca objazdu na czas modernizacji Linii Warszawa-Lublin.</t>
  </si>
  <si>
    <t>Tylko połączenia międzywojewódzkie PKP IC. Zmniejszenie liczby połączeń międzywojewódzkich z powodou końca objazdu na czas modernizacji Linii Warszawa-Lublin.</t>
  </si>
  <si>
    <t>Kometarze</t>
  </si>
  <si>
    <t>Radom + Radom Główny</t>
  </si>
  <si>
    <t>Lubin Stadion, od 2020 Lubin</t>
  </si>
  <si>
    <t>Od 2020r. Wznowienie ryuchu regionalnego po modenizacji linii. Odbudowania stacja "Lubin", dawnej "Lubin Górniczy"</t>
  </si>
  <si>
    <t>Strzelce Krajeńskie Wschód (10 km do centrum Strzelec)</t>
  </si>
  <si>
    <t>Powiat ziemski (na czerwono powiat ziemski majacy stolicę w miescie na prawach powiatu)</t>
  </si>
  <si>
    <t>Stacja lub przystanek siedziby władz powiatu</t>
  </si>
  <si>
    <t>Dwie stacje o rozłączenej  liczbie zatrzymań. Włoszczowa Pónoc - tylko połączenia dalekobieżne IC do 2023r. OD 2023r. Równoiez połączenia regionalne z Kielcami i Częstochową</t>
  </si>
  <si>
    <t xml:space="preserve">Razem dwie stacje o rozłącznej liczbie zatrzymań. Inowrocław Rąbinek - tylko połączenia międzywojewódzkie PKP IC </t>
  </si>
  <si>
    <t>Zmiana nazwy stacji z "Lublin" na "Lublin Główny" w badanym okresie</t>
  </si>
  <si>
    <t>Zmiana nazwy stacji z "Radom" na "Radom Główny"w badanym okresie</t>
  </si>
  <si>
    <t xml:space="preserve">Odtworzenie stalych połączeń  regionalnych w 2024r. </t>
  </si>
  <si>
    <t>Razem dwie stacje o rozłącznej liczbie zatrzymań</t>
  </si>
  <si>
    <t>Terespol Pomorski (5 km do Świecia)</t>
  </si>
  <si>
    <t>Aneks 2. Zestawienie liczby zatrzymań pociągów pasażerskich na najistotniejszych stacjach kolejowych w miastach siedzibach - powiatu ziemskiego lub w najbliższych do nich miejscowościach w latach 2019-2023, 
na podstawie danych dostępnych na witrynie internetowej Urzędu Transportu Kolejowego</t>
  </si>
  <si>
    <t xml:space="preserve">Pojedyncze połaczenia turystyczne. Możliwe odtworzenia, po zakonczeniu realizacji rozpoczynającej przebudowy i budowy linii kolejowej VIA Baltica Ełk - Suwałki oraz projektu "Kolej+"  Olecko-Gołdap
</t>
  </si>
  <si>
    <t>Piotrków Kujawski (10 km do Radziejowa)</t>
  </si>
  <si>
    <t>Szepietowo (10 km do Wysokiego Mazowieckiego)</t>
  </si>
  <si>
    <t>Połączenia tylko z Olsztynem, brak z Elblagiem. Brak ze względu na remonyt i midernizacje linii. Zapowiedź odtworzenia ruchu w skromnym zakresie 5 par = 10 pociągów dziennie</t>
  </si>
  <si>
    <t>Zwiększejszenie liczby połączeń międzywojewódzkich z powodou objazdu na czas modernizacji Linii Korsze-Ełk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</si>
</sst>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Lato"/>
      <family val="2"/>
      <charset val="238"/>
    </font>
    <font>
      <sz val="10"/>
      <color theme="0"/>
      <name val="Lato"/>
      <family val="2"/>
      <charset val="238"/>
    </font>
    <font>
      <sz val="9"/>
      <name val="Lato"/>
      <family val="2"/>
      <charset val="238"/>
    </font>
    <font>
      <sz val="9"/>
      <color theme="1"/>
      <name val="Lato"/>
      <family val="2"/>
      <charset val="238"/>
    </font>
    <font>
      <i/>
      <sz val="9"/>
      <name val="Lato"/>
      <family val="2"/>
      <charset val="238"/>
    </font>
    <font>
      <i/>
      <sz val="10"/>
      <name val="Lato"/>
      <family val="2"/>
      <charset val="238"/>
    </font>
    <font>
      <i/>
      <sz val="9"/>
      <color theme="0"/>
      <name val="Lato"/>
      <family val="2"/>
      <charset val="238"/>
    </font>
    <font>
      <b/>
      <i/>
      <sz val="10"/>
      <name val="Lato"/>
      <family val="2"/>
      <charset val="238"/>
    </font>
    <font>
      <sz val="18"/>
      <color theme="3"/>
      <name val="Calibri Light"/>
      <family val="2"/>
      <charset val="238"/>
      <scheme val="major"/>
    </font>
    <font>
      <b/>
      <i/>
      <sz val="9"/>
      <name val="Lato"/>
      <family val="2"/>
      <charset val="238"/>
    </font>
    <font>
      <sz val="12"/>
      <name val="Lato"/>
      <family val="2"/>
      <charset val="238"/>
    </font>
    <font>
      <b/>
      <i/>
      <sz val="12"/>
      <name val="Lato"/>
      <family val="2"/>
      <charset val="238"/>
    </font>
    <font>
      <i/>
      <sz val="12"/>
      <name val="Lato"/>
      <family val="2"/>
      <charset val="238"/>
    </font>
    <font>
      <sz val="11"/>
      <color theme="0"/>
      <name val="Lato"/>
      <family val="2"/>
      <charset val="238"/>
    </font>
    <font>
      <sz val="9"/>
      <color theme="0"/>
      <name val="Lato"/>
      <family val="2"/>
      <charset val="238"/>
    </font>
    <font>
      <b/>
      <i/>
      <sz val="9"/>
      <color theme="0"/>
      <name val="Lato"/>
      <family val="2"/>
      <charset val="238"/>
    </font>
    <font>
      <i/>
      <sz val="8"/>
      <name val="Lato"/>
      <family val="2"/>
      <charset val="238"/>
    </font>
    <font>
      <i/>
      <sz val="8"/>
      <color theme="0"/>
      <name val="Lato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42B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1121C"/>
        <bgColor indexed="64"/>
      </patternFill>
    </fill>
    <fill>
      <patternFill patternType="solid">
        <fgColor rgb="FF0661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1">
    <xf numFmtId="0" fontId="0" fillId="0" borderId="0" xfId="0"/>
    <xf numFmtId="0" fontId="3" fillId="0" borderId="0" xfId="2" applyFont="1"/>
    <xf numFmtId="0" fontId="3" fillId="0" borderId="0" xfId="2" applyFont="1" applyFill="1"/>
    <xf numFmtId="0" fontId="3" fillId="0" borderId="0" xfId="2" applyFont="1" applyFill="1" applyBorder="1"/>
    <xf numFmtId="0" fontId="4" fillId="0" borderId="0" xfId="2" applyFont="1"/>
    <xf numFmtId="0" fontId="4" fillId="0" borderId="0" xfId="2" applyFont="1" applyFill="1" applyBorder="1"/>
    <xf numFmtId="0" fontId="3" fillId="0" borderId="1" xfId="2" applyFont="1" applyBorder="1"/>
    <xf numFmtId="0" fontId="3" fillId="0" borderId="1" xfId="2" applyFont="1" applyFill="1" applyBorder="1"/>
    <xf numFmtId="0" fontId="13" fillId="0" borderId="0" xfId="2" applyFont="1" applyFill="1"/>
    <xf numFmtId="0" fontId="13" fillId="13" borderId="0" xfId="5" applyFont="1" applyFill="1" applyAlignment="1">
      <alignment horizontal="center" wrapText="1"/>
    </xf>
    <xf numFmtId="0" fontId="15" fillId="0" borderId="0" xfId="2" applyFont="1" applyFill="1" applyAlignment="1">
      <alignment wrapText="1"/>
    </xf>
    <xf numFmtId="49" fontId="7" fillId="11" borderId="1" xfId="3" applyNumberFormat="1" applyFont="1" applyFill="1" applyBorder="1" applyAlignment="1">
      <alignment horizontal="center" wrapText="1"/>
    </xf>
    <xf numFmtId="49" fontId="7" fillId="12" borderId="1" xfId="3" applyNumberFormat="1" applyFont="1" applyFill="1" applyBorder="1" applyAlignment="1">
      <alignment horizontal="center" wrapText="1"/>
    </xf>
    <xf numFmtId="0" fontId="19" fillId="0" borderId="0" xfId="2" applyFont="1" applyFill="1" applyAlignment="1">
      <alignment wrapText="1"/>
    </xf>
    <xf numFmtId="49" fontId="20" fillId="6" borderId="1" xfId="3" applyNumberFormat="1" applyFont="1" applyFill="1" applyBorder="1" applyAlignment="1">
      <alignment horizontal="center" vertical="center" wrapText="1"/>
    </xf>
    <xf numFmtId="0" fontId="19" fillId="0" borderId="0" xfId="2" applyFont="1" applyAlignment="1">
      <alignment wrapText="1"/>
    </xf>
    <xf numFmtId="0" fontId="19" fillId="0" borderId="0" xfId="2" applyFont="1" applyFill="1" applyBorder="1" applyAlignment="1">
      <alignment wrapText="1"/>
    </xf>
    <xf numFmtId="0" fontId="20" fillId="0" borderId="0" xfId="2" applyFont="1" applyFill="1" applyBorder="1" applyAlignment="1">
      <alignment wrapText="1"/>
    </xf>
    <xf numFmtId="0" fontId="19" fillId="0" borderId="0" xfId="2" applyFont="1" applyBorder="1" applyAlignment="1">
      <alignment wrapText="1"/>
    </xf>
    <xf numFmtId="0" fontId="20" fillId="0" borderId="0" xfId="2" applyFont="1" applyAlignment="1">
      <alignment wrapText="1"/>
    </xf>
    <xf numFmtId="0" fontId="19" fillId="0" borderId="1" xfId="2" applyFont="1" applyBorder="1" applyAlignment="1">
      <alignment wrapText="1"/>
    </xf>
    <xf numFmtId="0" fontId="16" fillId="9" borderId="1" xfId="2" applyFont="1" applyFill="1" applyBorder="1" applyAlignment="1">
      <alignment horizontal="left" vertical="top" wrapText="1"/>
    </xf>
    <xf numFmtId="0" fontId="16" fillId="10" borderId="1" xfId="2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left" vertical="top" wrapText="1"/>
    </xf>
    <xf numFmtId="0" fontId="17" fillId="9" borderId="0" xfId="2" applyFont="1" applyFill="1" applyBorder="1" applyAlignment="1">
      <alignment horizontal="left" vertical="top"/>
    </xf>
    <xf numFmtId="0" fontId="17" fillId="10" borderId="0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17" fillId="9" borderId="0" xfId="2" applyFont="1" applyFill="1" applyAlignment="1">
      <alignment horizontal="left" vertical="top"/>
    </xf>
    <xf numFmtId="0" fontId="17" fillId="10" borderId="0" xfId="2" applyFont="1" applyFill="1" applyAlignment="1">
      <alignment horizontal="left" vertical="top"/>
    </xf>
    <xf numFmtId="0" fontId="17" fillId="9" borderId="0" xfId="0" applyFont="1" applyFill="1" applyAlignment="1">
      <alignment horizontal="left" vertical="top"/>
    </xf>
    <xf numFmtId="0" fontId="17" fillId="10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17" fillId="2" borderId="0" xfId="2" applyFont="1" applyFill="1" applyBorder="1" applyAlignment="1">
      <alignment horizontal="left" vertical="top"/>
    </xf>
    <xf numFmtId="0" fontId="17" fillId="9" borderId="0" xfId="0" applyFont="1" applyFill="1" applyBorder="1" applyAlignment="1">
      <alignment horizontal="left" vertical="top"/>
    </xf>
    <xf numFmtId="0" fontId="17" fillId="10" borderId="0" xfId="0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left" vertical="top"/>
    </xf>
    <xf numFmtId="0" fontId="17" fillId="9" borderId="1" xfId="2" applyFont="1" applyFill="1" applyBorder="1" applyAlignment="1">
      <alignment horizontal="left" vertical="top"/>
    </xf>
    <xf numFmtId="0" fontId="17" fillId="10" borderId="1" xfId="2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7" fillId="4" borderId="0" xfId="2" applyFont="1" applyFill="1" applyAlignment="1">
      <alignment horizontal="left" vertical="top"/>
    </xf>
    <xf numFmtId="0" fontId="17" fillId="5" borderId="0" xfId="2" applyFont="1" applyFill="1" applyAlignment="1">
      <alignment horizontal="left" vertical="top"/>
    </xf>
    <xf numFmtId="0" fontId="4" fillId="8" borderId="0" xfId="0" applyFont="1" applyFill="1" applyBorder="1" applyAlignment="1">
      <alignment horizontal="left" vertical="top"/>
    </xf>
    <xf numFmtId="0" fontId="17" fillId="4" borderId="0" xfId="0" applyFont="1" applyFill="1" applyAlignment="1">
      <alignment horizontal="left" vertical="top"/>
    </xf>
    <xf numFmtId="0" fontId="17" fillId="5" borderId="0" xfId="0" applyFont="1" applyFill="1" applyAlignment="1">
      <alignment horizontal="left" vertical="top"/>
    </xf>
    <xf numFmtId="0" fontId="17" fillId="4" borderId="0" xfId="2" applyFont="1" applyFill="1" applyBorder="1" applyAlignment="1">
      <alignment horizontal="left" vertical="top"/>
    </xf>
    <xf numFmtId="0" fontId="17" fillId="5" borderId="0" xfId="2" applyFont="1" applyFill="1" applyBorder="1" applyAlignment="1">
      <alignment horizontal="left" vertical="top"/>
    </xf>
    <xf numFmtId="0" fontId="17" fillId="0" borderId="0" xfId="2" applyFont="1" applyFill="1" applyBorder="1" applyAlignment="1">
      <alignment horizontal="left" vertical="top"/>
    </xf>
    <xf numFmtId="0" fontId="3" fillId="0" borderId="0" xfId="2" applyFont="1" applyFill="1" applyBorder="1" applyAlignment="1">
      <alignment horizontal="left" vertical="top"/>
    </xf>
    <xf numFmtId="0" fontId="17" fillId="0" borderId="0" xfId="2" applyFont="1" applyFill="1" applyAlignment="1">
      <alignment horizontal="left" vertical="top"/>
    </xf>
    <xf numFmtId="0" fontId="13" fillId="13" borderId="0" xfId="5" applyFont="1" applyFill="1" applyAlignment="1">
      <alignment vertical="top" wrapText="1"/>
    </xf>
    <xf numFmtId="0" fontId="13" fillId="0" borderId="0" xfId="5" applyFont="1" applyFill="1" applyAlignment="1">
      <alignment vertical="top" wrapText="1"/>
    </xf>
    <xf numFmtId="0" fontId="15" fillId="0" borderId="0" xfId="2" applyFont="1" applyFill="1" applyBorder="1" applyAlignment="1">
      <alignment horizontal="right" vertical="top"/>
    </xf>
    <xf numFmtId="0" fontId="13" fillId="0" borderId="0" xfId="2" applyFont="1" applyFill="1" applyBorder="1" applyAlignment="1">
      <alignment horizontal="right" vertical="top"/>
    </xf>
    <xf numFmtId="0" fontId="13" fillId="0" borderId="0" xfId="2" applyFont="1" applyFill="1" applyAlignment="1">
      <alignment vertical="top"/>
    </xf>
    <xf numFmtId="0" fontId="15" fillId="0" borderId="0" xfId="2" applyFont="1" applyFill="1" applyAlignment="1">
      <alignment vertical="top"/>
    </xf>
    <xf numFmtId="0" fontId="14" fillId="0" borderId="0" xfId="2" applyFont="1" applyFill="1" applyAlignment="1">
      <alignment vertical="top"/>
    </xf>
    <xf numFmtId="49" fontId="17" fillId="3" borderId="1" xfId="3" applyNumberFormat="1" applyFont="1" applyFill="1" applyBorder="1" applyAlignment="1">
      <alignment horizontal="right" vertical="top" wrapText="1"/>
    </xf>
    <xf numFmtId="49" fontId="9" fillId="6" borderId="1" xfId="3" applyNumberFormat="1" applyFont="1" applyFill="1" applyBorder="1" applyAlignment="1">
      <alignment horizontal="right" vertical="top" wrapText="1"/>
    </xf>
    <xf numFmtId="49" fontId="17" fillId="6" borderId="1" xfId="3" applyNumberFormat="1" applyFont="1" applyFill="1" applyBorder="1" applyAlignment="1">
      <alignment horizontal="center" vertical="top" wrapText="1"/>
    </xf>
    <xf numFmtId="49" fontId="17" fillId="3" borderId="2" xfId="3" applyNumberFormat="1" applyFont="1" applyFill="1" applyBorder="1" applyAlignment="1">
      <alignment horizontal="center" vertical="top" wrapText="1"/>
    </xf>
    <xf numFmtId="49" fontId="9" fillId="6" borderId="1" xfId="3" applyNumberFormat="1" applyFont="1" applyFill="1" applyBorder="1" applyAlignment="1">
      <alignment horizontal="center" vertical="top" wrapText="1"/>
    </xf>
    <xf numFmtId="49" fontId="18" fillId="6" borderId="1" xfId="3" applyNumberFormat="1" applyFont="1" applyFill="1" applyBorder="1" applyAlignment="1">
      <alignment horizontal="center" vertical="top" wrapText="1"/>
    </xf>
    <xf numFmtId="164" fontId="6" fillId="0" borderId="0" xfId="3" applyNumberFormat="1" applyFont="1" applyBorder="1" applyAlignment="1">
      <alignment horizontal="right" vertical="top"/>
    </xf>
    <xf numFmtId="164" fontId="7" fillId="0" borderId="0" xfId="2" applyNumberFormat="1" applyFont="1" applyBorder="1" applyAlignment="1">
      <alignment horizontal="right" vertical="top"/>
    </xf>
    <xf numFmtId="164" fontId="7" fillId="0" borderId="0" xfId="3" applyNumberFormat="1" applyFont="1" applyBorder="1" applyAlignment="1">
      <alignment horizontal="right" vertical="top"/>
    </xf>
    <xf numFmtId="0" fontId="5" fillId="0" borderId="0" xfId="2" applyFont="1" applyBorder="1" applyAlignment="1">
      <alignment horizontal="right" vertical="top"/>
    </xf>
    <xf numFmtId="1" fontId="7" fillId="0" borderId="0" xfId="2" applyNumberFormat="1" applyFont="1" applyBorder="1" applyAlignment="1">
      <alignment horizontal="right" vertical="top"/>
    </xf>
    <xf numFmtId="1" fontId="7" fillId="0" borderId="0" xfId="3" applyNumberFormat="1" applyFont="1" applyBorder="1" applyAlignment="1">
      <alignment horizontal="right" vertical="top"/>
    </xf>
    <xf numFmtId="0" fontId="5" fillId="0" borderId="0" xfId="2" applyFont="1" applyBorder="1" applyAlignment="1">
      <alignment vertical="top"/>
    </xf>
    <xf numFmtId="164" fontId="5" fillId="0" borderId="0" xfId="2" applyNumberFormat="1" applyFont="1" applyBorder="1" applyAlignment="1">
      <alignment vertical="top"/>
    </xf>
    <xf numFmtId="0" fontId="5" fillId="0" borderId="0" xfId="2" applyFont="1" applyAlignment="1">
      <alignment vertical="top"/>
    </xf>
    <xf numFmtId="164" fontId="7" fillId="0" borderId="0" xfId="3" applyNumberFormat="1" applyFont="1" applyBorder="1" applyAlignment="1">
      <alignment vertical="top"/>
    </xf>
    <xf numFmtId="0" fontId="6" fillId="0" borderId="0" xfId="2" applyFont="1" applyFill="1" applyAlignment="1">
      <alignment vertical="top"/>
    </xf>
    <xf numFmtId="164" fontId="12" fillId="0" borderId="0" xfId="3" applyNumberFormat="1" applyFont="1" applyBorder="1" applyAlignment="1">
      <alignment vertical="top"/>
    </xf>
    <xf numFmtId="1" fontId="6" fillId="0" borderId="0" xfId="3" applyNumberFormat="1" applyFont="1" applyBorder="1" applyAlignment="1">
      <alignment horizontal="right" vertical="top"/>
    </xf>
    <xf numFmtId="1" fontId="5" fillId="0" borderId="0" xfId="2" applyNumberFormat="1" applyFont="1" applyBorder="1" applyAlignment="1">
      <alignment horizontal="right" vertical="top"/>
    </xf>
    <xf numFmtId="1" fontId="5" fillId="0" borderId="0" xfId="2" applyNumberFormat="1" applyFont="1" applyBorder="1" applyAlignment="1">
      <alignment vertical="top"/>
    </xf>
    <xf numFmtId="1" fontId="5" fillId="0" borderId="0" xfId="2" applyNumberFormat="1" applyFont="1" applyAlignment="1">
      <alignment vertical="top"/>
    </xf>
    <xf numFmtId="1" fontId="7" fillId="0" borderId="0" xfId="3" applyNumberFormat="1" applyFont="1" applyBorder="1" applyAlignment="1">
      <alignment vertical="top"/>
    </xf>
    <xf numFmtId="1" fontId="6" fillId="0" borderId="0" xfId="2" applyNumberFormat="1" applyFont="1" applyFill="1" applyAlignment="1">
      <alignment vertical="top"/>
    </xf>
    <xf numFmtId="164" fontId="5" fillId="0" borderId="0" xfId="3" applyNumberFormat="1" applyFont="1" applyBorder="1" applyAlignment="1">
      <alignment horizontal="right" vertical="top"/>
    </xf>
    <xf numFmtId="1" fontId="12" fillId="0" borderId="0" xfId="3" applyNumberFormat="1" applyFont="1" applyBorder="1" applyAlignment="1">
      <alignment vertical="top"/>
    </xf>
    <xf numFmtId="1" fontId="5" fillId="0" borderId="0" xfId="3" applyNumberFormat="1" applyFont="1" applyBorder="1" applyAlignment="1">
      <alignment horizontal="right" vertical="top"/>
    </xf>
    <xf numFmtId="164" fontId="5" fillId="0" borderId="0" xfId="2" applyNumberFormat="1" applyFont="1" applyAlignment="1">
      <alignment horizontal="right" vertical="top"/>
    </xf>
    <xf numFmtId="164" fontId="6" fillId="0" borderId="0" xfId="2" applyNumberFormat="1" applyFont="1" applyFill="1" applyAlignment="1">
      <alignment vertical="top"/>
    </xf>
    <xf numFmtId="164" fontId="5" fillId="0" borderId="0" xfId="2" applyNumberFormat="1" applyFont="1" applyBorder="1" applyAlignment="1">
      <alignment horizontal="right" vertical="top"/>
    </xf>
    <xf numFmtId="1" fontId="5" fillId="0" borderId="0" xfId="2" applyNumberFormat="1" applyFont="1" applyAlignment="1">
      <alignment horizontal="right" vertical="top"/>
    </xf>
    <xf numFmtId="0" fontId="6" fillId="0" borderId="0" xfId="2" applyFont="1" applyFill="1" applyBorder="1" applyAlignment="1">
      <alignment vertical="top"/>
    </xf>
    <xf numFmtId="165" fontId="6" fillId="0" borderId="0" xfId="3" applyNumberFormat="1" applyFont="1" applyBorder="1" applyAlignment="1">
      <alignment horizontal="right" vertical="top"/>
    </xf>
    <xf numFmtId="0" fontId="6" fillId="0" borderId="0" xfId="2" applyFont="1" applyFill="1" applyAlignment="1">
      <alignment horizontal="right" vertical="top"/>
    </xf>
    <xf numFmtId="0" fontId="6" fillId="0" borderId="0" xfId="2" applyFont="1" applyFill="1" applyBorder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164" fontId="6" fillId="0" borderId="0" xfId="3" applyNumberFormat="1" applyFont="1" applyFill="1" applyBorder="1" applyAlignment="1">
      <alignment horizontal="right" vertical="top"/>
    </xf>
    <xf numFmtId="0" fontId="5" fillId="0" borderId="0" xfId="2" applyFont="1" applyFill="1" applyBorder="1" applyAlignment="1">
      <alignment horizontal="right" vertical="top"/>
    </xf>
    <xf numFmtId="0" fontId="5" fillId="0" borderId="0" xfId="2" applyFont="1" applyFill="1" applyBorder="1" applyAlignment="1">
      <alignment vertical="top"/>
    </xf>
    <xf numFmtId="0" fontId="5" fillId="0" borderId="0" xfId="2" applyFont="1" applyAlignment="1">
      <alignment horizontal="right" vertical="top"/>
    </xf>
    <xf numFmtId="1" fontId="5" fillId="7" borderId="0" xfId="2" applyNumberFormat="1" applyFont="1" applyFill="1" applyAlignment="1">
      <alignment vertical="top"/>
    </xf>
    <xf numFmtId="164" fontId="6" fillId="7" borderId="0" xfId="3" applyNumberFormat="1" applyFont="1" applyFill="1" applyBorder="1" applyAlignment="1">
      <alignment horizontal="right" vertical="top"/>
    </xf>
    <xf numFmtId="164" fontId="7" fillId="7" borderId="0" xfId="3" applyNumberFormat="1" applyFont="1" applyFill="1" applyBorder="1" applyAlignment="1">
      <alignment horizontal="right" vertical="top"/>
    </xf>
    <xf numFmtId="1" fontId="6" fillId="0" borderId="0" xfId="3" applyNumberFormat="1" applyFont="1" applyFill="1" applyBorder="1" applyAlignment="1">
      <alignment horizontal="right" vertical="top"/>
    </xf>
    <xf numFmtId="1" fontId="6" fillId="0" borderId="0" xfId="2" applyNumberFormat="1" applyFont="1" applyFill="1" applyBorder="1" applyAlignment="1">
      <alignment vertical="top"/>
    </xf>
    <xf numFmtId="1" fontId="5" fillId="0" borderId="0" xfId="2" applyNumberFormat="1" applyFont="1" applyFill="1" applyBorder="1" applyAlignment="1">
      <alignment horizontal="right" vertical="top"/>
    </xf>
    <xf numFmtId="1" fontId="5" fillId="0" borderId="0" xfId="2" applyNumberFormat="1" applyFont="1" applyFill="1" applyBorder="1" applyAlignment="1">
      <alignment vertical="top"/>
    </xf>
    <xf numFmtId="164" fontId="6" fillId="0" borderId="0" xfId="3" applyNumberFormat="1" applyFont="1" applyBorder="1" applyAlignment="1">
      <alignment vertical="top"/>
    </xf>
    <xf numFmtId="1" fontId="5" fillId="0" borderId="0" xfId="2" applyNumberFormat="1" applyFont="1" applyFill="1" applyAlignment="1">
      <alignment horizontal="right" vertical="top"/>
    </xf>
    <xf numFmtId="1" fontId="5" fillId="0" borderId="0" xfId="2" applyNumberFormat="1" applyFont="1" applyFill="1" applyAlignment="1">
      <alignment vertical="top"/>
    </xf>
    <xf numFmtId="164" fontId="6" fillId="0" borderId="1" xfId="3" applyNumberFormat="1" applyFont="1" applyBorder="1" applyAlignment="1">
      <alignment horizontal="right" vertical="top"/>
    </xf>
    <xf numFmtId="164" fontId="7" fillId="0" borderId="1" xfId="2" applyNumberFormat="1" applyFont="1" applyBorder="1" applyAlignment="1">
      <alignment horizontal="right" vertical="top"/>
    </xf>
    <xf numFmtId="1" fontId="7" fillId="0" borderId="1" xfId="3" applyNumberFormat="1" applyFont="1" applyBorder="1" applyAlignment="1">
      <alignment horizontal="right" vertical="top"/>
    </xf>
    <xf numFmtId="1" fontId="5" fillId="0" borderId="1" xfId="2" applyNumberFormat="1" applyFont="1" applyBorder="1" applyAlignment="1">
      <alignment horizontal="right" vertical="top"/>
    </xf>
    <xf numFmtId="1" fontId="7" fillId="0" borderId="1" xfId="2" applyNumberFormat="1" applyFont="1" applyBorder="1" applyAlignment="1">
      <alignment horizontal="right" vertical="top"/>
    </xf>
    <xf numFmtId="1" fontId="5" fillId="0" borderId="1" xfId="2" applyNumberFormat="1" applyFont="1" applyBorder="1" applyAlignment="1">
      <alignment vertical="top"/>
    </xf>
    <xf numFmtId="1" fontId="7" fillId="0" borderId="1" xfId="3" applyNumberFormat="1" applyFont="1" applyBorder="1" applyAlignment="1">
      <alignment vertical="top"/>
    </xf>
    <xf numFmtId="1" fontId="6" fillId="0" borderId="1" xfId="2" applyNumberFormat="1" applyFont="1" applyFill="1" applyBorder="1" applyAlignment="1">
      <alignment vertical="top"/>
    </xf>
    <xf numFmtId="1" fontId="12" fillId="0" borderId="1" xfId="3" applyNumberFormat="1" applyFont="1" applyBorder="1" applyAlignment="1">
      <alignment vertical="top"/>
    </xf>
    <xf numFmtId="0" fontId="7" fillId="0" borderId="0" xfId="2" applyFont="1" applyFill="1" applyBorder="1" applyAlignment="1">
      <alignment horizontal="right" vertical="top"/>
    </xf>
    <xf numFmtId="0" fontId="7" fillId="0" borderId="0" xfId="2" applyFont="1" applyFill="1" applyBorder="1" applyAlignment="1">
      <alignment vertical="top"/>
    </xf>
    <xf numFmtId="0" fontId="10" fillId="0" borderId="0" xfId="2" applyFont="1" applyFill="1" applyBorder="1" applyAlignment="1">
      <alignment vertical="top"/>
    </xf>
    <xf numFmtId="0" fontId="5" fillId="0" borderId="0" xfId="2" applyFont="1" applyFill="1" applyAlignment="1">
      <alignment vertical="top"/>
    </xf>
    <xf numFmtId="0" fontId="7" fillId="0" borderId="0" xfId="2" applyFont="1" applyFill="1" applyAlignment="1">
      <alignment vertical="top"/>
    </xf>
    <xf numFmtId="0" fontId="10" fillId="0" borderId="0" xfId="2" applyFont="1" applyFill="1" applyAlignment="1">
      <alignment vertical="top"/>
    </xf>
    <xf numFmtId="164" fontId="5" fillId="0" borderId="0" xfId="2" applyNumberFormat="1" applyFont="1" applyFill="1" applyBorder="1" applyAlignment="1">
      <alignment horizontal="right" vertical="top"/>
    </xf>
    <xf numFmtId="164" fontId="7" fillId="0" borderId="0" xfId="2" applyNumberFormat="1" applyFont="1" applyFill="1" applyBorder="1" applyAlignment="1">
      <alignment horizontal="right" vertical="top"/>
    </xf>
    <xf numFmtId="9" fontId="7" fillId="11" borderId="0" xfId="4" applyFont="1" applyFill="1" applyBorder="1" applyAlignment="1">
      <alignment wrapText="1"/>
    </xf>
    <xf numFmtId="9" fontId="7" fillId="12" borderId="0" xfId="4" applyFont="1" applyFill="1" applyBorder="1" applyAlignment="1">
      <alignment wrapText="1"/>
    </xf>
    <xf numFmtId="9" fontId="7" fillId="11" borderId="1" xfId="4" applyFont="1" applyFill="1" applyBorder="1" applyAlignment="1">
      <alignment wrapText="1"/>
    </xf>
    <xf numFmtId="9" fontId="7" fillId="12" borderId="1" xfId="4" applyFont="1" applyFill="1" applyBorder="1" applyAlignment="1">
      <alignment wrapText="1"/>
    </xf>
    <xf numFmtId="0" fontId="8" fillId="11" borderId="0" xfId="2" applyFont="1" applyFill="1" applyBorder="1" applyAlignment="1">
      <alignment wrapText="1"/>
    </xf>
    <xf numFmtId="0" fontId="8" fillId="12" borderId="0" xfId="2" applyFont="1" applyFill="1" applyBorder="1" applyAlignment="1">
      <alignment wrapText="1"/>
    </xf>
    <xf numFmtId="0" fontId="8" fillId="11" borderId="0" xfId="2" applyFont="1" applyFill="1" applyAlignment="1">
      <alignment wrapText="1"/>
    </xf>
    <xf numFmtId="0" fontId="8" fillId="12" borderId="0" xfId="2" applyFont="1" applyFill="1" applyAlignment="1">
      <alignment wrapText="1"/>
    </xf>
  </cellXfs>
  <cellStyles count="6">
    <cellStyle name="Dziesiętny" xfId="3" builtinId="3"/>
    <cellStyle name="Normalny" xfId="0" builtinId="0"/>
    <cellStyle name="Normalny 2" xfId="1"/>
    <cellStyle name="Normalny 3" xfId="2"/>
    <cellStyle name="Procentowy" xfId="4" builtinId="5"/>
    <cellStyle name="Tytuł" xfId="5" builtinId="15"/>
  </cellStyles>
  <dxfs count="1">
    <dxf>
      <fill>
        <patternFill patternType="solid">
          <fgColor rgb="FF2F75B5"/>
          <bgColor rgb="FF000000"/>
        </patternFill>
      </fill>
    </dxf>
  </dxfs>
  <tableStyles count="0" defaultTableStyle="TableStyleMedium2" defaultPivotStyle="PivotStyleLight16"/>
  <colors>
    <mruColors>
      <color rgb="FF0661EE"/>
      <color rgb="FFD1121C"/>
      <color rgb="FF042B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11</xdr:col>
      <xdr:colOff>0</xdr:colOff>
      <xdr:row>0</xdr:row>
      <xdr:rowOff>711200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8773583" cy="71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2B60"/>
  </sheetPr>
  <dimension ref="A1:X329"/>
  <sheetViews>
    <sheetView tabSelected="1" view="pageBreakPreview" topLeftCell="A220" zoomScale="60" zoomScaleNormal="100" workbookViewId="0">
      <selection activeCell="X181" sqref="X181"/>
    </sheetView>
  </sheetViews>
  <sheetFormatPr defaultColWidth="9.1796875" defaultRowHeight="12.5" x14ac:dyDescent="0.25"/>
  <cols>
    <col min="1" max="1" width="14.26953125" style="48" customWidth="1"/>
    <col min="2" max="2" width="19.453125" style="48" customWidth="1"/>
    <col min="3" max="3" width="24" style="47" customWidth="1"/>
    <col min="4" max="4" width="7.36328125" style="121" customWidth="1"/>
    <col min="5" max="5" width="7.453125" style="122" customWidth="1"/>
    <col min="6" max="6" width="7.54296875" style="93" customWidth="1"/>
    <col min="7" max="7" width="7.54296875" style="115" customWidth="1"/>
    <col min="8" max="8" width="8.26953125" style="93" customWidth="1"/>
    <col min="9" max="9" width="8.26953125" style="115" customWidth="1"/>
    <col min="10" max="10" width="10.54296875" style="93" customWidth="1"/>
    <col min="11" max="11" width="11.1796875" style="115" customWidth="1"/>
    <col min="12" max="12" width="7.453125" style="93" customWidth="1"/>
    <col min="13" max="13" width="7.453125" style="115" customWidth="1"/>
    <col min="14" max="14" width="12.54296875" style="93" customWidth="1"/>
    <col min="15" max="15" width="12.54296875" style="115" customWidth="1"/>
    <col min="16" max="17" width="6.81640625" style="93" customWidth="1"/>
    <col min="18" max="18" width="8.1796875" style="118" customWidth="1"/>
    <col min="19" max="19" width="8.1796875" style="119" customWidth="1"/>
    <col min="20" max="20" width="7.453125" style="72" customWidth="1"/>
    <col min="21" max="21" width="9.1796875" style="120" customWidth="1"/>
    <col min="22" max="22" width="9.1796875" style="129"/>
    <col min="23" max="23" width="9.1796875" style="130" customWidth="1"/>
    <col min="24" max="24" width="22.90625" style="13" customWidth="1"/>
    <col min="25" max="16384" width="9.1796875" style="2"/>
  </cols>
  <sheetData>
    <row r="1" spans="1:24" s="8" customFormat="1" ht="102" customHeight="1" x14ac:dyDescent="0.3">
      <c r="A1" s="9" t="s">
        <v>570</v>
      </c>
      <c r="B1" s="9"/>
      <c r="C1" s="9"/>
      <c r="D1" s="9"/>
      <c r="E1" s="9"/>
      <c r="F1" s="9"/>
      <c r="G1" s="9"/>
      <c r="H1" s="9"/>
      <c r="I1" s="9"/>
      <c r="J1" s="9"/>
      <c r="K1" s="49"/>
      <c r="L1" s="50"/>
      <c r="M1" s="50"/>
      <c r="N1" s="50"/>
      <c r="O1" s="51"/>
      <c r="P1" s="52"/>
      <c r="Q1" s="52"/>
      <c r="R1" s="53"/>
      <c r="S1" s="54"/>
      <c r="T1" s="53"/>
      <c r="U1" s="55"/>
      <c r="V1" s="10"/>
      <c r="W1" s="10"/>
      <c r="X1" s="13"/>
    </row>
    <row r="2" spans="1:24" s="6" customFormat="1" ht="98" x14ac:dyDescent="0.25">
      <c r="A2" s="21" t="s">
        <v>561</v>
      </c>
      <c r="B2" s="22" t="s">
        <v>530</v>
      </c>
      <c r="C2" s="23" t="s">
        <v>562</v>
      </c>
      <c r="D2" s="56">
        <v>2019</v>
      </c>
      <c r="E2" s="57" t="s">
        <v>531</v>
      </c>
      <c r="F2" s="56" t="s">
        <v>526</v>
      </c>
      <c r="G2" s="57" t="s">
        <v>533</v>
      </c>
      <c r="H2" s="56">
        <v>2020</v>
      </c>
      <c r="I2" s="57" t="s">
        <v>532</v>
      </c>
      <c r="J2" s="56" t="s">
        <v>527</v>
      </c>
      <c r="K2" s="57" t="s">
        <v>534</v>
      </c>
      <c r="L2" s="56">
        <v>2021</v>
      </c>
      <c r="M2" s="57" t="s">
        <v>538</v>
      </c>
      <c r="N2" s="56" t="s">
        <v>527</v>
      </c>
      <c r="O2" s="57" t="s">
        <v>535</v>
      </c>
      <c r="P2" s="56">
        <v>2022</v>
      </c>
      <c r="Q2" s="58" t="s">
        <v>539</v>
      </c>
      <c r="R2" s="59" t="s">
        <v>528</v>
      </c>
      <c r="S2" s="60" t="s">
        <v>537</v>
      </c>
      <c r="T2" s="59" t="s">
        <v>529</v>
      </c>
      <c r="U2" s="61" t="s">
        <v>536</v>
      </c>
      <c r="V2" s="11" t="s">
        <v>546</v>
      </c>
      <c r="W2" s="12" t="s">
        <v>547</v>
      </c>
      <c r="X2" s="14" t="s">
        <v>556</v>
      </c>
    </row>
    <row r="3" spans="1:24" s="1" customFormat="1" x14ac:dyDescent="0.25">
      <c r="A3" s="24" t="s">
        <v>409</v>
      </c>
      <c r="B3" s="25" t="s">
        <v>263</v>
      </c>
      <c r="C3" s="26" t="s">
        <v>36</v>
      </c>
      <c r="D3" s="62">
        <v>32731</v>
      </c>
      <c r="E3" s="63">
        <f t="shared" ref="E3:E68" si="0">D3/365</f>
        <v>89.673972602739724</v>
      </c>
      <c r="F3" s="62">
        <v>15985</v>
      </c>
      <c r="G3" s="64">
        <f t="shared" ref="G3:G68" si="1">F3/182</f>
        <v>87.829670329670336</v>
      </c>
      <c r="H3" s="65">
        <v>28696</v>
      </c>
      <c r="I3" s="66">
        <f t="shared" ref="I3:I68" si="2">H3/366</f>
        <v>78.404371584699447</v>
      </c>
      <c r="J3" s="65">
        <v>12996</v>
      </c>
      <c r="K3" s="67">
        <f t="shared" ref="K3:K68" si="3">J3/183</f>
        <v>71.016393442622956</v>
      </c>
      <c r="L3" s="65">
        <v>31230</v>
      </c>
      <c r="M3" s="63">
        <f t="shared" ref="M3:M68" si="4">L3/365</f>
        <v>85.561643835616437</v>
      </c>
      <c r="N3" s="65">
        <v>15349</v>
      </c>
      <c r="O3" s="64">
        <f t="shared" ref="O3:O68" si="5">N3/182</f>
        <v>84.335164835164832</v>
      </c>
      <c r="P3" s="68">
        <v>28785</v>
      </c>
      <c r="Q3" s="69">
        <f t="shared" ref="Q3:Q36" si="6">P3/365</f>
        <v>78.863013698630141</v>
      </c>
      <c r="R3" s="70">
        <v>14206</v>
      </c>
      <c r="S3" s="71">
        <f t="shared" ref="S3:S36" si="7">R3/182</f>
        <v>78.054945054945051</v>
      </c>
      <c r="T3" s="72">
        <v>14167</v>
      </c>
      <c r="U3" s="73">
        <f t="shared" ref="U3:U36" si="8">T3/182</f>
        <v>77.840659340659343</v>
      </c>
      <c r="V3" s="123">
        <f t="shared" ref="V3:V46" si="9">(Q3-E3)/100</f>
        <v>-0.10810958904109583</v>
      </c>
      <c r="W3" s="124">
        <f t="shared" ref="W3:W46" si="10">(U3-G3)/100</f>
        <v>-9.9890109890109921E-2</v>
      </c>
      <c r="X3" s="15"/>
    </row>
    <row r="4" spans="1:24" s="1" customFormat="1" x14ac:dyDescent="0.25">
      <c r="A4" s="27" t="s">
        <v>509</v>
      </c>
      <c r="B4" s="28" t="s">
        <v>263</v>
      </c>
      <c r="C4" s="26" t="s">
        <v>115</v>
      </c>
      <c r="D4" s="62">
        <v>15284</v>
      </c>
      <c r="E4" s="63">
        <f t="shared" si="0"/>
        <v>41.873972602739727</v>
      </c>
      <c r="F4" s="62">
        <v>7520</v>
      </c>
      <c r="G4" s="64">
        <f t="shared" si="1"/>
        <v>41.318681318681321</v>
      </c>
      <c r="H4" s="65">
        <v>12521</v>
      </c>
      <c r="I4" s="66">
        <f t="shared" si="2"/>
        <v>34.210382513661202</v>
      </c>
      <c r="J4" s="65">
        <v>5793</v>
      </c>
      <c r="K4" s="67">
        <f t="shared" si="3"/>
        <v>31.655737704918032</v>
      </c>
      <c r="L4" s="65">
        <v>15056</v>
      </c>
      <c r="M4" s="63">
        <f t="shared" si="4"/>
        <v>41.249315068493154</v>
      </c>
      <c r="N4" s="65">
        <v>7424</v>
      </c>
      <c r="O4" s="64">
        <f t="shared" si="5"/>
        <v>40.791208791208788</v>
      </c>
      <c r="P4" s="68">
        <v>14553</v>
      </c>
      <c r="Q4" s="69">
        <f t="shared" si="6"/>
        <v>39.871232876712327</v>
      </c>
      <c r="R4" s="70">
        <v>7166</v>
      </c>
      <c r="S4" s="71">
        <f t="shared" si="7"/>
        <v>39.373626373626372</v>
      </c>
      <c r="T4" s="72">
        <v>7355</v>
      </c>
      <c r="U4" s="73">
        <f t="shared" si="8"/>
        <v>40.412087912087912</v>
      </c>
      <c r="V4" s="123">
        <f t="shared" si="9"/>
        <v>-2.0027397260273999E-2</v>
      </c>
      <c r="W4" s="124">
        <f t="shared" si="10"/>
        <v>-9.0659340659340875E-3</v>
      </c>
      <c r="X4" s="16"/>
    </row>
    <row r="5" spans="1:24" s="1" customFormat="1" x14ac:dyDescent="0.25">
      <c r="A5" s="24" t="s">
        <v>406</v>
      </c>
      <c r="B5" s="25" t="s">
        <v>263</v>
      </c>
      <c r="C5" s="26" t="s">
        <v>118</v>
      </c>
      <c r="D5" s="62">
        <v>14516</v>
      </c>
      <c r="E5" s="63">
        <f t="shared" si="0"/>
        <v>39.769863013698632</v>
      </c>
      <c r="F5" s="62">
        <v>7238</v>
      </c>
      <c r="G5" s="64">
        <f t="shared" si="1"/>
        <v>39.769230769230766</v>
      </c>
      <c r="H5" s="65">
        <v>12118</v>
      </c>
      <c r="I5" s="66">
        <f t="shared" si="2"/>
        <v>33.10928961748634</v>
      </c>
      <c r="J5" s="65">
        <v>5589</v>
      </c>
      <c r="K5" s="67">
        <f t="shared" si="3"/>
        <v>30.540983606557376</v>
      </c>
      <c r="L5" s="65">
        <v>14411</v>
      </c>
      <c r="M5" s="63">
        <f t="shared" si="4"/>
        <v>39.482191780821921</v>
      </c>
      <c r="N5" s="65">
        <v>7349</v>
      </c>
      <c r="O5" s="64">
        <f t="shared" si="5"/>
        <v>40.379120879120876</v>
      </c>
      <c r="P5" s="68">
        <v>14058</v>
      </c>
      <c r="Q5" s="69">
        <f t="shared" si="6"/>
        <v>38.515068493150686</v>
      </c>
      <c r="R5" s="70">
        <v>7020</v>
      </c>
      <c r="S5" s="71">
        <f t="shared" si="7"/>
        <v>38.571428571428569</v>
      </c>
      <c r="T5" s="72">
        <v>7072</v>
      </c>
      <c r="U5" s="73">
        <f t="shared" si="8"/>
        <v>38.857142857142854</v>
      </c>
      <c r="V5" s="123">
        <f t="shared" si="9"/>
        <v>-1.2547945205479465E-2</v>
      </c>
      <c r="W5" s="124">
        <f t="shared" si="10"/>
        <v>-9.1208791208791246E-3</v>
      </c>
      <c r="X5" s="16"/>
    </row>
    <row r="6" spans="1:24" s="1" customFormat="1" ht="12" customHeight="1" x14ac:dyDescent="0.25">
      <c r="A6" s="29" t="s">
        <v>491</v>
      </c>
      <c r="B6" s="30" t="s">
        <v>263</v>
      </c>
      <c r="C6" s="26" t="s">
        <v>149</v>
      </c>
      <c r="D6" s="62">
        <v>10032</v>
      </c>
      <c r="E6" s="63">
        <f t="shared" si="0"/>
        <v>27.484931506849314</v>
      </c>
      <c r="F6" s="62">
        <v>4963</v>
      </c>
      <c r="G6" s="64">
        <f t="shared" si="1"/>
        <v>27.26923076923077</v>
      </c>
      <c r="H6" s="65">
        <v>8747</v>
      </c>
      <c r="I6" s="66">
        <f t="shared" si="2"/>
        <v>23.898907103825138</v>
      </c>
      <c r="J6" s="65">
        <v>3979</v>
      </c>
      <c r="K6" s="67">
        <f t="shared" si="3"/>
        <v>21.743169398907103</v>
      </c>
      <c r="L6" s="65">
        <v>9920</v>
      </c>
      <c r="M6" s="63">
        <f t="shared" si="4"/>
        <v>27.17808219178082</v>
      </c>
      <c r="N6" s="65">
        <v>4859</v>
      </c>
      <c r="O6" s="64">
        <f t="shared" si="5"/>
        <v>26.697802197802197</v>
      </c>
      <c r="P6" s="68">
        <v>9932</v>
      </c>
      <c r="Q6" s="69">
        <f t="shared" si="6"/>
        <v>27.210958904109589</v>
      </c>
      <c r="R6" s="70">
        <v>4943</v>
      </c>
      <c r="S6" s="71">
        <f t="shared" si="7"/>
        <v>27.159340659340661</v>
      </c>
      <c r="T6" s="72">
        <v>4936</v>
      </c>
      <c r="U6" s="73">
        <f t="shared" si="8"/>
        <v>27.12087912087912</v>
      </c>
      <c r="V6" s="123">
        <f t="shared" si="9"/>
        <v>-2.7397260273972534E-3</v>
      </c>
      <c r="W6" s="124">
        <f t="shared" si="10"/>
        <v>-1.483516483516496E-3</v>
      </c>
      <c r="X6" s="15"/>
    </row>
    <row r="7" spans="1:24" s="1" customFormat="1" x14ac:dyDescent="0.25">
      <c r="A7" s="27" t="s">
        <v>375</v>
      </c>
      <c r="B7" s="28" t="s">
        <v>263</v>
      </c>
      <c r="C7" s="26" t="s">
        <v>207</v>
      </c>
      <c r="D7" s="62">
        <v>4408</v>
      </c>
      <c r="E7" s="66">
        <f t="shared" si="0"/>
        <v>12.076712328767123</v>
      </c>
      <c r="F7" s="74">
        <v>2372</v>
      </c>
      <c r="G7" s="67">
        <f t="shared" si="1"/>
        <v>13.032967032967033</v>
      </c>
      <c r="H7" s="75">
        <v>3384</v>
      </c>
      <c r="I7" s="66">
        <f t="shared" si="2"/>
        <v>9.2459016393442628</v>
      </c>
      <c r="J7" s="75">
        <v>1032</v>
      </c>
      <c r="K7" s="67">
        <f t="shared" si="3"/>
        <v>5.639344262295082</v>
      </c>
      <c r="L7" s="75">
        <v>4360</v>
      </c>
      <c r="M7" s="66">
        <f t="shared" si="4"/>
        <v>11.945205479452055</v>
      </c>
      <c r="N7" s="75">
        <v>2152</v>
      </c>
      <c r="O7" s="67">
        <f t="shared" si="5"/>
        <v>11.824175824175825</v>
      </c>
      <c r="P7" s="76">
        <v>4370</v>
      </c>
      <c r="Q7" s="76">
        <f t="shared" si="6"/>
        <v>11.972602739726028</v>
      </c>
      <c r="R7" s="77">
        <v>2172</v>
      </c>
      <c r="S7" s="78">
        <f t="shared" si="7"/>
        <v>11.934065934065934</v>
      </c>
      <c r="T7" s="79">
        <v>2160</v>
      </c>
      <c r="U7" s="73">
        <f t="shared" si="8"/>
        <v>11.868131868131869</v>
      </c>
      <c r="V7" s="123">
        <f t="shared" si="9"/>
        <v>-1.0410958904109435E-3</v>
      </c>
      <c r="W7" s="124">
        <f t="shared" si="10"/>
        <v>-1.1648351648351643E-2</v>
      </c>
      <c r="X7" s="13"/>
    </row>
    <row r="8" spans="1:24" s="1" customFormat="1" x14ac:dyDescent="0.25">
      <c r="A8" s="27" t="s">
        <v>262</v>
      </c>
      <c r="B8" s="28" t="s">
        <v>263</v>
      </c>
      <c r="C8" s="26" t="s">
        <v>126</v>
      </c>
      <c r="D8" s="62">
        <v>12798</v>
      </c>
      <c r="E8" s="63">
        <f t="shared" si="0"/>
        <v>35.063013698630137</v>
      </c>
      <c r="F8" s="62">
        <v>6343</v>
      </c>
      <c r="G8" s="64">
        <f t="shared" si="1"/>
        <v>34.85164835164835</v>
      </c>
      <c r="H8" s="65">
        <v>11426</v>
      </c>
      <c r="I8" s="66">
        <f t="shared" si="2"/>
        <v>31.218579234972676</v>
      </c>
      <c r="J8" s="65">
        <v>5160</v>
      </c>
      <c r="K8" s="67">
        <f t="shared" si="3"/>
        <v>28.196721311475411</v>
      </c>
      <c r="L8" s="65">
        <v>13520</v>
      </c>
      <c r="M8" s="63">
        <f t="shared" si="4"/>
        <v>37.041095890410958</v>
      </c>
      <c r="N8" s="65">
        <v>6685</v>
      </c>
      <c r="O8" s="64">
        <f t="shared" si="5"/>
        <v>36.730769230769234</v>
      </c>
      <c r="P8" s="65">
        <v>12913</v>
      </c>
      <c r="Q8" s="69">
        <f t="shared" si="6"/>
        <v>35.37808219178082</v>
      </c>
      <c r="R8" s="70">
        <v>6397</v>
      </c>
      <c r="S8" s="71">
        <f t="shared" si="7"/>
        <v>35.14835164835165</v>
      </c>
      <c r="T8" s="72">
        <v>6520</v>
      </c>
      <c r="U8" s="73">
        <f t="shared" si="8"/>
        <v>35.824175824175825</v>
      </c>
      <c r="V8" s="123">
        <f t="shared" si="9"/>
        <v>3.1506849315068308E-3</v>
      </c>
      <c r="W8" s="124">
        <f t="shared" si="10"/>
        <v>9.7252747252747438E-3</v>
      </c>
      <c r="X8" s="16"/>
    </row>
    <row r="9" spans="1:24" s="1" customFormat="1" x14ac:dyDescent="0.25">
      <c r="A9" s="29" t="s">
        <v>361</v>
      </c>
      <c r="B9" s="30" t="s">
        <v>263</v>
      </c>
      <c r="C9" s="26" t="s">
        <v>143</v>
      </c>
      <c r="D9" s="80">
        <v>11342</v>
      </c>
      <c r="E9" s="63">
        <f t="shared" si="0"/>
        <v>31.073972602739726</v>
      </c>
      <c r="F9" s="80">
        <v>5253</v>
      </c>
      <c r="G9" s="64">
        <f t="shared" si="1"/>
        <v>28.862637362637361</v>
      </c>
      <c r="H9" s="65">
        <v>9573</v>
      </c>
      <c r="I9" s="66">
        <f t="shared" si="2"/>
        <v>26.155737704918032</v>
      </c>
      <c r="J9" s="65">
        <v>4410</v>
      </c>
      <c r="K9" s="67">
        <f t="shared" si="3"/>
        <v>24.098360655737704</v>
      </c>
      <c r="L9" s="65">
        <v>12044</v>
      </c>
      <c r="M9" s="63">
        <f t="shared" si="4"/>
        <v>32.9972602739726</v>
      </c>
      <c r="N9" s="65">
        <v>5858</v>
      </c>
      <c r="O9" s="64">
        <f t="shared" si="5"/>
        <v>32.18681318681319</v>
      </c>
      <c r="P9" s="68">
        <v>11935</v>
      </c>
      <c r="Q9" s="69">
        <f t="shared" si="6"/>
        <v>32.698630136986303</v>
      </c>
      <c r="R9" s="70">
        <v>5979</v>
      </c>
      <c r="S9" s="71">
        <f t="shared" si="7"/>
        <v>32.85164835164835</v>
      </c>
      <c r="T9" s="72">
        <v>5987</v>
      </c>
      <c r="U9" s="73">
        <f t="shared" si="8"/>
        <v>32.895604395604394</v>
      </c>
      <c r="V9" s="123">
        <f t="shared" si="9"/>
        <v>1.6246575342465767E-2</v>
      </c>
      <c r="W9" s="124">
        <f t="shared" si="10"/>
        <v>4.0329670329670331E-2</v>
      </c>
      <c r="X9" s="13"/>
    </row>
    <row r="10" spans="1:24" s="1" customFormat="1" x14ac:dyDescent="0.25">
      <c r="A10" s="27" t="s">
        <v>321</v>
      </c>
      <c r="B10" s="28" t="s">
        <v>263</v>
      </c>
      <c r="C10" s="26" t="s">
        <v>184</v>
      </c>
      <c r="D10" s="74">
        <v>5529</v>
      </c>
      <c r="E10" s="66">
        <f t="shared" si="0"/>
        <v>15.147945205479452</v>
      </c>
      <c r="F10" s="74">
        <v>2727</v>
      </c>
      <c r="G10" s="67">
        <f t="shared" si="1"/>
        <v>14.983516483516484</v>
      </c>
      <c r="H10" s="75">
        <v>5685</v>
      </c>
      <c r="I10" s="66">
        <f t="shared" si="2"/>
        <v>15.532786885245901</v>
      </c>
      <c r="J10" s="75">
        <v>2714</v>
      </c>
      <c r="K10" s="67">
        <f t="shared" si="3"/>
        <v>14.830601092896174</v>
      </c>
      <c r="L10" s="75">
        <v>6228</v>
      </c>
      <c r="M10" s="66">
        <f t="shared" si="4"/>
        <v>17.063013698630137</v>
      </c>
      <c r="N10" s="75">
        <v>3083</v>
      </c>
      <c r="O10" s="67">
        <f t="shared" si="5"/>
        <v>16.939560439560438</v>
      </c>
      <c r="P10" s="75">
        <v>7381</v>
      </c>
      <c r="Q10" s="76">
        <f t="shared" si="6"/>
        <v>20.221917808219178</v>
      </c>
      <c r="R10" s="77">
        <v>6500</v>
      </c>
      <c r="S10" s="78">
        <f t="shared" si="7"/>
        <v>35.714285714285715</v>
      </c>
      <c r="T10" s="79">
        <v>4030</v>
      </c>
      <c r="U10" s="81">
        <f t="shared" si="8"/>
        <v>22.142857142857142</v>
      </c>
      <c r="V10" s="123">
        <f t="shared" si="9"/>
        <v>5.0739726027397264E-2</v>
      </c>
      <c r="W10" s="124">
        <f t="shared" si="10"/>
        <v>7.1593406593406586E-2</v>
      </c>
      <c r="X10" s="15"/>
    </row>
    <row r="11" spans="1:24" s="1" customFormat="1" x14ac:dyDescent="0.25">
      <c r="A11" s="27" t="s">
        <v>469</v>
      </c>
      <c r="B11" s="28" t="s">
        <v>263</v>
      </c>
      <c r="C11" s="26" t="s">
        <v>132</v>
      </c>
      <c r="D11" s="62">
        <v>12521</v>
      </c>
      <c r="E11" s="63">
        <f t="shared" si="0"/>
        <v>34.304109589041097</v>
      </c>
      <c r="F11" s="62">
        <v>6164</v>
      </c>
      <c r="G11" s="64">
        <f t="shared" si="1"/>
        <v>33.868131868131869</v>
      </c>
      <c r="H11" s="65">
        <v>10963</v>
      </c>
      <c r="I11" s="66">
        <f t="shared" si="2"/>
        <v>29.953551912568305</v>
      </c>
      <c r="J11" s="65">
        <v>5045</v>
      </c>
      <c r="K11" s="67">
        <f t="shared" si="3"/>
        <v>27.568306010928961</v>
      </c>
      <c r="L11" s="65">
        <v>14795</v>
      </c>
      <c r="M11" s="63">
        <f t="shared" si="4"/>
        <v>40.534246575342465</v>
      </c>
      <c r="N11" s="65">
        <v>7319</v>
      </c>
      <c r="O11" s="64">
        <f t="shared" si="5"/>
        <v>40.214285714285715</v>
      </c>
      <c r="P11" s="68">
        <v>14625</v>
      </c>
      <c r="Q11" s="69">
        <f t="shared" si="6"/>
        <v>40.06849315068493</v>
      </c>
      <c r="R11" s="70">
        <v>7230</v>
      </c>
      <c r="S11" s="71">
        <f t="shared" si="7"/>
        <v>39.725274725274723</v>
      </c>
      <c r="T11" s="72">
        <v>6975</v>
      </c>
      <c r="U11" s="73">
        <f t="shared" si="8"/>
        <v>38.324175824175825</v>
      </c>
      <c r="V11" s="123">
        <f t="shared" si="9"/>
        <v>5.7643835616438321E-2</v>
      </c>
      <c r="W11" s="124">
        <f t="shared" si="10"/>
        <v>4.4560439560439563E-2</v>
      </c>
      <c r="X11" s="16"/>
    </row>
    <row r="12" spans="1:24" s="1" customFormat="1" x14ac:dyDescent="0.25">
      <c r="A12" s="29" t="s">
        <v>516</v>
      </c>
      <c r="B12" s="30" t="s">
        <v>263</v>
      </c>
      <c r="C12" s="26" t="s">
        <v>190</v>
      </c>
      <c r="D12" s="62">
        <v>3691</v>
      </c>
      <c r="E12" s="66">
        <f t="shared" si="0"/>
        <v>10.112328767123287</v>
      </c>
      <c r="F12" s="74">
        <v>1481</v>
      </c>
      <c r="G12" s="67">
        <f t="shared" si="1"/>
        <v>8.1373626373626369</v>
      </c>
      <c r="H12" s="75">
        <v>4852</v>
      </c>
      <c r="I12" s="66">
        <f t="shared" si="2"/>
        <v>13.256830601092895</v>
      </c>
      <c r="J12" s="75">
        <v>2325</v>
      </c>
      <c r="K12" s="67">
        <f t="shared" si="3"/>
        <v>12.704918032786885</v>
      </c>
      <c r="L12" s="75">
        <v>6175</v>
      </c>
      <c r="M12" s="66">
        <f t="shared" si="4"/>
        <v>16.917808219178081</v>
      </c>
      <c r="N12" s="75">
        <v>3052</v>
      </c>
      <c r="O12" s="67">
        <f t="shared" si="5"/>
        <v>16.76923076923077</v>
      </c>
      <c r="P12" s="76">
        <v>6281</v>
      </c>
      <c r="Q12" s="76">
        <f t="shared" si="6"/>
        <v>17.208219178082192</v>
      </c>
      <c r="R12" s="77">
        <v>3128</v>
      </c>
      <c r="S12" s="78">
        <f t="shared" si="7"/>
        <v>17.186813186813186</v>
      </c>
      <c r="T12" s="79">
        <v>1294</v>
      </c>
      <c r="U12" s="81">
        <f t="shared" si="8"/>
        <v>7.1098901098901095</v>
      </c>
      <c r="V12" s="123">
        <f t="shared" si="9"/>
        <v>7.0958904109589049E-2</v>
      </c>
      <c r="W12" s="124">
        <f t="shared" si="10"/>
        <v>-1.0274725274725274E-2</v>
      </c>
      <c r="X12" s="15"/>
    </row>
    <row r="13" spans="1:24" s="1" customFormat="1" x14ac:dyDescent="0.25">
      <c r="A13" s="29" t="s">
        <v>480</v>
      </c>
      <c r="B13" s="30" t="s">
        <v>263</v>
      </c>
      <c r="C13" s="26" t="s">
        <v>66</v>
      </c>
      <c r="D13" s="62">
        <v>20534</v>
      </c>
      <c r="E13" s="63">
        <f t="shared" si="0"/>
        <v>56.257534246575339</v>
      </c>
      <c r="F13" s="62">
        <v>9950</v>
      </c>
      <c r="G13" s="64">
        <f t="shared" si="1"/>
        <v>54.670329670329672</v>
      </c>
      <c r="H13" s="65">
        <v>20719</v>
      </c>
      <c r="I13" s="66">
        <f t="shared" si="2"/>
        <v>56.60928961748634</v>
      </c>
      <c r="J13" s="65">
        <v>9615</v>
      </c>
      <c r="K13" s="67">
        <f t="shared" si="3"/>
        <v>52.540983606557376</v>
      </c>
      <c r="L13" s="65">
        <v>23920</v>
      </c>
      <c r="M13" s="63">
        <f t="shared" si="4"/>
        <v>65.534246575342465</v>
      </c>
      <c r="N13" s="65">
        <v>11880</v>
      </c>
      <c r="O13" s="64">
        <f t="shared" si="5"/>
        <v>65.27472527472527</v>
      </c>
      <c r="P13" s="68">
        <v>23588</v>
      </c>
      <c r="Q13" s="69">
        <f t="shared" si="6"/>
        <v>64.62465753424658</v>
      </c>
      <c r="R13" s="70">
        <v>11686</v>
      </c>
      <c r="S13" s="71">
        <f t="shared" si="7"/>
        <v>64.208791208791212</v>
      </c>
      <c r="T13" s="72">
        <v>11749</v>
      </c>
      <c r="U13" s="73">
        <f t="shared" si="8"/>
        <v>64.554945054945051</v>
      </c>
      <c r="V13" s="123">
        <f t="shared" si="9"/>
        <v>8.3671232876712409E-2</v>
      </c>
      <c r="W13" s="124">
        <f t="shared" si="10"/>
        <v>9.8846153846153792E-2</v>
      </c>
      <c r="X13" s="16"/>
    </row>
    <row r="14" spans="1:24" s="1" customFormat="1" x14ac:dyDescent="0.25">
      <c r="A14" s="29" t="s">
        <v>382</v>
      </c>
      <c r="B14" s="30" t="s">
        <v>263</v>
      </c>
      <c r="C14" s="26" t="s">
        <v>198</v>
      </c>
      <c r="D14" s="74">
        <v>3475</v>
      </c>
      <c r="E14" s="66">
        <f t="shared" si="0"/>
        <v>9.5205479452054789</v>
      </c>
      <c r="F14" s="74">
        <v>1426</v>
      </c>
      <c r="G14" s="67">
        <f t="shared" si="1"/>
        <v>7.8351648351648349</v>
      </c>
      <c r="H14" s="75">
        <v>4139</v>
      </c>
      <c r="I14" s="66">
        <f t="shared" si="2"/>
        <v>11.308743169398907</v>
      </c>
      <c r="J14" s="75">
        <v>1497</v>
      </c>
      <c r="K14" s="67">
        <f t="shared" si="3"/>
        <v>8.1803278688524586</v>
      </c>
      <c r="L14" s="75">
        <v>8650</v>
      </c>
      <c r="M14" s="66">
        <f t="shared" si="4"/>
        <v>23.698630136986303</v>
      </c>
      <c r="N14" s="75">
        <v>4429</v>
      </c>
      <c r="O14" s="67">
        <f t="shared" si="5"/>
        <v>24.335164835164836</v>
      </c>
      <c r="P14" s="76">
        <v>7313</v>
      </c>
      <c r="Q14" s="76">
        <f t="shared" si="6"/>
        <v>20.035616438356165</v>
      </c>
      <c r="R14" s="77">
        <v>3734</v>
      </c>
      <c r="S14" s="78">
        <f t="shared" si="7"/>
        <v>20.516483516483518</v>
      </c>
      <c r="T14" s="79">
        <v>4020</v>
      </c>
      <c r="U14" s="81">
        <f t="shared" si="8"/>
        <v>22.087912087912088</v>
      </c>
      <c r="V14" s="123">
        <f t="shared" si="9"/>
        <v>0.10515068493150687</v>
      </c>
      <c r="W14" s="124">
        <f t="shared" si="10"/>
        <v>0.14252747252747253</v>
      </c>
      <c r="X14" s="15"/>
    </row>
    <row r="15" spans="1:24" s="1" customFormat="1" x14ac:dyDescent="0.25">
      <c r="A15" s="29" t="s">
        <v>289</v>
      </c>
      <c r="B15" s="30" t="s">
        <v>263</v>
      </c>
      <c r="C15" s="26" t="s">
        <v>129</v>
      </c>
      <c r="D15" s="62">
        <v>9832</v>
      </c>
      <c r="E15" s="63">
        <f t="shared" si="0"/>
        <v>26.936986301369863</v>
      </c>
      <c r="F15" s="62">
        <v>4804</v>
      </c>
      <c r="G15" s="64">
        <f t="shared" si="1"/>
        <v>26.395604395604394</v>
      </c>
      <c r="H15" s="65">
        <v>11170</v>
      </c>
      <c r="I15" s="66">
        <f t="shared" si="2"/>
        <v>30.519125683060111</v>
      </c>
      <c r="J15" s="65">
        <v>5388</v>
      </c>
      <c r="K15" s="67">
        <f t="shared" si="3"/>
        <v>29.442622950819672</v>
      </c>
      <c r="L15" s="65">
        <v>13031</v>
      </c>
      <c r="M15" s="63">
        <f t="shared" si="4"/>
        <v>35.701369863013696</v>
      </c>
      <c r="N15" s="65">
        <v>6401</v>
      </c>
      <c r="O15" s="64">
        <f t="shared" si="5"/>
        <v>35.170329670329672</v>
      </c>
      <c r="P15" s="65">
        <v>14265</v>
      </c>
      <c r="Q15" s="69">
        <f t="shared" si="6"/>
        <v>39.082191780821915</v>
      </c>
      <c r="R15" s="70">
        <v>7167</v>
      </c>
      <c r="S15" s="71">
        <f t="shared" si="7"/>
        <v>39.379120879120876</v>
      </c>
      <c r="T15" s="72">
        <v>7028</v>
      </c>
      <c r="U15" s="73">
        <f t="shared" si="8"/>
        <v>38.615384615384613</v>
      </c>
      <c r="V15" s="123">
        <f t="shared" si="9"/>
        <v>0.12145205479452052</v>
      </c>
      <c r="W15" s="124">
        <f t="shared" si="10"/>
        <v>0.12219780219780219</v>
      </c>
      <c r="X15" s="16"/>
    </row>
    <row r="16" spans="1:24" s="1" customFormat="1" x14ac:dyDescent="0.25">
      <c r="A16" s="29" t="s">
        <v>481</v>
      </c>
      <c r="B16" s="30" t="s">
        <v>263</v>
      </c>
      <c r="C16" s="26" t="s">
        <v>145</v>
      </c>
      <c r="D16" s="62">
        <v>9559</v>
      </c>
      <c r="E16" s="63">
        <f t="shared" si="0"/>
        <v>26.18904109589041</v>
      </c>
      <c r="F16" s="62">
        <v>4720</v>
      </c>
      <c r="G16" s="64">
        <f t="shared" si="1"/>
        <v>25.934065934065934</v>
      </c>
      <c r="H16" s="65">
        <v>9487</v>
      </c>
      <c r="I16" s="66">
        <f t="shared" si="2"/>
        <v>25.920765027322403</v>
      </c>
      <c r="J16" s="65">
        <v>4448</v>
      </c>
      <c r="K16" s="67">
        <f t="shared" si="3"/>
        <v>24.306010928961747</v>
      </c>
      <c r="L16" s="65">
        <v>10897</v>
      </c>
      <c r="M16" s="63">
        <f t="shared" si="4"/>
        <v>29.854794520547944</v>
      </c>
      <c r="N16" s="65">
        <v>5376</v>
      </c>
      <c r="O16" s="64">
        <f t="shared" si="5"/>
        <v>29.53846153846154</v>
      </c>
      <c r="P16" s="68">
        <v>14008</v>
      </c>
      <c r="Q16" s="69">
        <f t="shared" si="6"/>
        <v>38.37808219178082</v>
      </c>
      <c r="R16" s="70">
        <v>5827</v>
      </c>
      <c r="S16" s="71">
        <f t="shared" si="7"/>
        <v>32.016483516483518</v>
      </c>
      <c r="T16" s="72">
        <v>8541</v>
      </c>
      <c r="U16" s="73">
        <f t="shared" si="8"/>
        <v>46.928571428571431</v>
      </c>
      <c r="V16" s="123">
        <f t="shared" si="9"/>
        <v>0.1218904109589041</v>
      </c>
      <c r="W16" s="124">
        <f t="shared" si="10"/>
        <v>0.20994505494505497</v>
      </c>
      <c r="X16" s="16"/>
    </row>
    <row r="17" spans="1:24" s="1" customFormat="1" x14ac:dyDescent="0.25">
      <c r="A17" s="27" t="s">
        <v>335</v>
      </c>
      <c r="B17" s="28" t="s">
        <v>263</v>
      </c>
      <c r="C17" s="26" t="s">
        <v>153</v>
      </c>
      <c r="D17" s="62">
        <v>10487</v>
      </c>
      <c r="E17" s="63">
        <f t="shared" si="0"/>
        <v>28.731506849315068</v>
      </c>
      <c r="F17" s="62">
        <v>4740</v>
      </c>
      <c r="G17" s="64">
        <f t="shared" si="1"/>
        <v>26.043956043956044</v>
      </c>
      <c r="H17" s="65">
        <v>8421</v>
      </c>
      <c r="I17" s="66">
        <f t="shared" si="2"/>
        <v>23.008196721311474</v>
      </c>
      <c r="J17" s="65">
        <v>4418</v>
      </c>
      <c r="K17" s="67">
        <f t="shared" si="3"/>
        <v>24.142076502732241</v>
      </c>
      <c r="L17" s="65">
        <v>19071</v>
      </c>
      <c r="M17" s="63">
        <f t="shared" si="4"/>
        <v>52.249315068493154</v>
      </c>
      <c r="N17" s="65">
        <v>9422</v>
      </c>
      <c r="O17" s="64">
        <f t="shared" si="5"/>
        <v>51.769230769230766</v>
      </c>
      <c r="P17" s="68">
        <v>18806</v>
      </c>
      <c r="Q17" s="69">
        <f t="shared" si="6"/>
        <v>51.523287671232879</v>
      </c>
      <c r="R17" s="70">
        <v>9505</v>
      </c>
      <c r="S17" s="71">
        <f t="shared" si="7"/>
        <v>52.225274725274723</v>
      </c>
      <c r="T17" s="72">
        <v>8981</v>
      </c>
      <c r="U17" s="73">
        <f t="shared" si="8"/>
        <v>49.346153846153847</v>
      </c>
      <c r="V17" s="123">
        <f t="shared" si="9"/>
        <v>0.22791780821917812</v>
      </c>
      <c r="W17" s="124">
        <f t="shared" si="10"/>
        <v>0.23302197802197802</v>
      </c>
      <c r="X17" s="15"/>
    </row>
    <row r="18" spans="1:24" s="1" customFormat="1" x14ac:dyDescent="0.25">
      <c r="A18" s="29" t="s">
        <v>519</v>
      </c>
      <c r="B18" s="30" t="s">
        <v>263</v>
      </c>
      <c r="C18" s="26" t="s">
        <v>78</v>
      </c>
      <c r="D18" s="62">
        <v>13911</v>
      </c>
      <c r="E18" s="63">
        <f t="shared" si="0"/>
        <v>38.112328767123287</v>
      </c>
      <c r="F18" s="62">
        <v>6725</v>
      </c>
      <c r="G18" s="64">
        <f t="shared" si="1"/>
        <v>36.950549450549453</v>
      </c>
      <c r="H18" s="65">
        <v>18128</v>
      </c>
      <c r="I18" s="66">
        <f t="shared" si="2"/>
        <v>49.530054644808743</v>
      </c>
      <c r="J18" s="65">
        <v>7964</v>
      </c>
      <c r="K18" s="67">
        <f t="shared" si="3"/>
        <v>43.519125683060111</v>
      </c>
      <c r="L18" s="65">
        <v>21437</v>
      </c>
      <c r="M18" s="63">
        <f t="shared" si="4"/>
        <v>58.731506849315068</v>
      </c>
      <c r="N18" s="65">
        <v>9842</v>
      </c>
      <c r="O18" s="64">
        <f t="shared" si="5"/>
        <v>54.07692307692308</v>
      </c>
      <c r="P18" s="68">
        <v>24412</v>
      </c>
      <c r="Q18" s="69">
        <f t="shared" si="6"/>
        <v>66.882191780821913</v>
      </c>
      <c r="R18" s="70">
        <v>12151</v>
      </c>
      <c r="S18" s="71">
        <f t="shared" si="7"/>
        <v>66.763736263736263</v>
      </c>
      <c r="T18" s="72">
        <v>12130</v>
      </c>
      <c r="U18" s="73">
        <f t="shared" si="8"/>
        <v>66.64835164835165</v>
      </c>
      <c r="V18" s="123">
        <f t="shared" si="9"/>
        <v>0.28769863013698627</v>
      </c>
      <c r="W18" s="124">
        <f t="shared" si="10"/>
        <v>0.29697802197802198</v>
      </c>
      <c r="X18" s="16"/>
    </row>
    <row r="19" spans="1:24" s="1" customFormat="1" x14ac:dyDescent="0.25">
      <c r="A19" s="27" t="s">
        <v>300</v>
      </c>
      <c r="B19" s="28" t="s">
        <v>263</v>
      </c>
      <c r="C19" s="26" t="s">
        <v>60</v>
      </c>
      <c r="D19" s="62">
        <v>13824</v>
      </c>
      <c r="E19" s="63">
        <f t="shared" si="0"/>
        <v>37.873972602739727</v>
      </c>
      <c r="F19" s="62">
        <v>6501</v>
      </c>
      <c r="G19" s="64">
        <f t="shared" si="1"/>
        <v>35.719780219780219</v>
      </c>
      <c r="H19" s="65">
        <v>21772</v>
      </c>
      <c r="I19" s="66">
        <f t="shared" si="2"/>
        <v>59.486338797814206</v>
      </c>
      <c r="J19" s="65">
        <v>10203</v>
      </c>
      <c r="K19" s="67">
        <f t="shared" si="3"/>
        <v>55.754098360655739</v>
      </c>
      <c r="L19" s="65">
        <v>26932</v>
      </c>
      <c r="M19" s="63">
        <f t="shared" si="4"/>
        <v>73.786301369863011</v>
      </c>
      <c r="N19" s="65">
        <v>13254</v>
      </c>
      <c r="O19" s="64">
        <f t="shared" si="5"/>
        <v>72.824175824175825</v>
      </c>
      <c r="P19" s="65">
        <v>26149</v>
      </c>
      <c r="Q19" s="69">
        <f t="shared" si="6"/>
        <v>71.641095890410952</v>
      </c>
      <c r="R19" s="70">
        <v>12597</v>
      </c>
      <c r="S19" s="71">
        <f t="shared" si="7"/>
        <v>69.214285714285708</v>
      </c>
      <c r="T19" s="72">
        <v>13702</v>
      </c>
      <c r="U19" s="73">
        <f t="shared" si="8"/>
        <v>75.285714285714292</v>
      </c>
      <c r="V19" s="123">
        <f t="shared" si="9"/>
        <v>0.33767123287671225</v>
      </c>
      <c r="W19" s="124">
        <f t="shared" si="10"/>
        <v>0.39565934065934072</v>
      </c>
      <c r="X19" s="15"/>
    </row>
    <row r="20" spans="1:24" s="1" customFormat="1" ht="40.5" x14ac:dyDescent="0.25">
      <c r="A20" s="29" t="s">
        <v>364</v>
      </c>
      <c r="B20" s="30" t="s">
        <v>263</v>
      </c>
      <c r="C20" s="31" t="s">
        <v>558</v>
      </c>
      <c r="D20" s="80">
        <v>238</v>
      </c>
      <c r="E20" s="63">
        <f t="shared" si="0"/>
        <v>0.65205479452054793</v>
      </c>
      <c r="F20" s="82">
        <v>0</v>
      </c>
      <c r="G20" s="67">
        <f t="shared" si="1"/>
        <v>0</v>
      </c>
      <c r="H20" s="65">
        <v>11688</v>
      </c>
      <c r="I20" s="66">
        <f t="shared" si="2"/>
        <v>31.934426229508198</v>
      </c>
      <c r="J20" s="65">
        <v>5235</v>
      </c>
      <c r="K20" s="67">
        <f t="shared" si="3"/>
        <v>28.606557377049182</v>
      </c>
      <c r="L20" s="65">
        <v>14153</v>
      </c>
      <c r="M20" s="63">
        <f t="shared" si="4"/>
        <v>38.775342465753425</v>
      </c>
      <c r="N20" s="65">
        <v>6955</v>
      </c>
      <c r="O20" s="64">
        <f t="shared" si="5"/>
        <v>38.214285714285715</v>
      </c>
      <c r="P20" s="68">
        <v>14516</v>
      </c>
      <c r="Q20" s="69">
        <f t="shared" si="6"/>
        <v>39.769863013698632</v>
      </c>
      <c r="R20" s="70">
        <v>6975</v>
      </c>
      <c r="S20" s="71">
        <f t="shared" si="7"/>
        <v>38.324175824175825</v>
      </c>
      <c r="T20" s="72">
        <v>7485</v>
      </c>
      <c r="U20" s="73">
        <f t="shared" si="8"/>
        <v>41.126373626373628</v>
      </c>
      <c r="V20" s="123">
        <f t="shared" si="9"/>
        <v>0.39117808219178085</v>
      </c>
      <c r="W20" s="124">
        <f t="shared" si="10"/>
        <v>0.4112637362637363</v>
      </c>
      <c r="X20" s="16" t="s">
        <v>559</v>
      </c>
    </row>
    <row r="21" spans="1:24" s="1" customFormat="1" ht="40.5" x14ac:dyDescent="0.25">
      <c r="A21" s="24" t="s">
        <v>316</v>
      </c>
      <c r="B21" s="25" t="s">
        <v>244</v>
      </c>
      <c r="C21" s="31" t="s">
        <v>317</v>
      </c>
      <c r="D21" s="83">
        <v>29486</v>
      </c>
      <c r="E21" s="63">
        <f t="shared" si="0"/>
        <v>80.783561643835611</v>
      </c>
      <c r="F21" s="83">
        <v>15076</v>
      </c>
      <c r="G21" s="64">
        <f t="shared" si="1"/>
        <v>82.835164835164832</v>
      </c>
      <c r="H21" s="83">
        <v>23894</v>
      </c>
      <c r="I21" s="66">
        <f t="shared" si="2"/>
        <v>65.284153005464475</v>
      </c>
      <c r="J21" s="83">
        <v>10499</v>
      </c>
      <c r="K21" s="67">
        <f t="shared" si="3"/>
        <v>57.37158469945355</v>
      </c>
      <c r="L21" s="83">
        <v>22683</v>
      </c>
      <c r="M21" s="63">
        <f t="shared" si="4"/>
        <v>62.145205479452052</v>
      </c>
      <c r="N21" s="83">
        <v>10510</v>
      </c>
      <c r="O21" s="64">
        <f t="shared" si="5"/>
        <v>57.747252747252745</v>
      </c>
      <c r="P21" s="83">
        <v>26201</v>
      </c>
      <c r="Q21" s="69">
        <f t="shared" si="6"/>
        <v>71.783561643835611</v>
      </c>
      <c r="R21" s="83">
        <v>12841</v>
      </c>
      <c r="S21" s="71">
        <f t="shared" si="7"/>
        <v>70.554945054945051</v>
      </c>
      <c r="T21" s="84">
        <v>13010</v>
      </c>
      <c r="U21" s="73">
        <f t="shared" si="8"/>
        <v>71.483516483516482</v>
      </c>
      <c r="V21" s="123">
        <f t="shared" si="9"/>
        <v>-0.09</v>
      </c>
      <c r="W21" s="124">
        <f t="shared" si="10"/>
        <v>-0.11351648351648351</v>
      </c>
      <c r="X21" s="15" t="s">
        <v>564</v>
      </c>
    </row>
    <row r="22" spans="1:24" s="1" customFormat="1" x14ac:dyDescent="0.25">
      <c r="A22" s="29" t="s">
        <v>492</v>
      </c>
      <c r="B22" s="30" t="s">
        <v>244</v>
      </c>
      <c r="C22" s="26" t="s">
        <v>139</v>
      </c>
      <c r="D22" s="62">
        <v>10575</v>
      </c>
      <c r="E22" s="63">
        <f t="shared" si="0"/>
        <v>28.972602739726028</v>
      </c>
      <c r="F22" s="62">
        <v>5133</v>
      </c>
      <c r="G22" s="64">
        <f t="shared" si="1"/>
        <v>28.203296703296704</v>
      </c>
      <c r="H22" s="65">
        <v>10300</v>
      </c>
      <c r="I22" s="66">
        <f t="shared" si="2"/>
        <v>28.142076502732241</v>
      </c>
      <c r="J22" s="65">
        <v>5075</v>
      </c>
      <c r="K22" s="67">
        <f t="shared" si="3"/>
        <v>27.73224043715847</v>
      </c>
      <c r="L22" s="65">
        <v>6555</v>
      </c>
      <c r="M22" s="63">
        <f t="shared" si="4"/>
        <v>17.958904109589042</v>
      </c>
      <c r="N22" s="65">
        <v>3547</v>
      </c>
      <c r="O22" s="64">
        <f t="shared" si="5"/>
        <v>19.489010989010989</v>
      </c>
      <c r="P22" s="68">
        <v>8933</v>
      </c>
      <c r="Q22" s="69">
        <f t="shared" si="6"/>
        <v>24.473972602739725</v>
      </c>
      <c r="R22" s="70">
        <v>4028</v>
      </c>
      <c r="S22" s="71">
        <f t="shared" si="7"/>
        <v>22.131868131868131</v>
      </c>
      <c r="T22" s="72">
        <v>4602</v>
      </c>
      <c r="U22" s="73">
        <f t="shared" si="8"/>
        <v>25.285714285714285</v>
      </c>
      <c r="V22" s="123">
        <f t="shared" si="9"/>
        <v>-4.4986301369863035E-2</v>
      </c>
      <c r="W22" s="124">
        <f t="shared" si="10"/>
        <v>-2.9175824175824195E-2</v>
      </c>
      <c r="X22" s="15"/>
    </row>
    <row r="23" spans="1:24" s="1" customFormat="1" x14ac:dyDescent="0.25">
      <c r="A23" s="27" t="s">
        <v>243</v>
      </c>
      <c r="B23" s="28" t="s">
        <v>244</v>
      </c>
      <c r="C23" s="26" t="s">
        <v>89</v>
      </c>
      <c r="D23" s="85">
        <v>18581</v>
      </c>
      <c r="E23" s="63">
        <f t="shared" si="0"/>
        <v>50.906849315068492</v>
      </c>
      <c r="F23" s="65">
        <v>9265</v>
      </c>
      <c r="G23" s="64">
        <f t="shared" si="1"/>
        <v>50.906593406593409</v>
      </c>
      <c r="H23" s="65">
        <v>16813</v>
      </c>
      <c r="I23" s="66">
        <f t="shared" si="2"/>
        <v>45.937158469945352</v>
      </c>
      <c r="J23" s="65">
        <v>7725</v>
      </c>
      <c r="K23" s="67">
        <f t="shared" si="3"/>
        <v>42.213114754098363</v>
      </c>
      <c r="L23" s="65">
        <v>13181</v>
      </c>
      <c r="M23" s="63">
        <f t="shared" si="4"/>
        <v>36.112328767123287</v>
      </c>
      <c r="N23" s="65">
        <v>6649</v>
      </c>
      <c r="O23" s="64">
        <f t="shared" si="5"/>
        <v>36.532967032967036</v>
      </c>
      <c r="P23" s="65">
        <v>17031</v>
      </c>
      <c r="Q23" s="69">
        <f t="shared" si="6"/>
        <v>46.660273972602738</v>
      </c>
      <c r="R23" s="70">
        <v>8197</v>
      </c>
      <c r="S23" s="71">
        <f t="shared" si="7"/>
        <v>45.03846153846154</v>
      </c>
      <c r="T23" s="72">
        <v>9392</v>
      </c>
      <c r="U23" s="73">
        <f t="shared" si="8"/>
        <v>51.604395604395606</v>
      </c>
      <c r="V23" s="123">
        <f t="shared" si="9"/>
        <v>-4.2465753424657533E-2</v>
      </c>
      <c r="W23" s="124">
        <f t="shared" si="10"/>
        <v>6.9780219780219708E-3</v>
      </c>
      <c r="X23" s="17"/>
    </row>
    <row r="24" spans="1:24" s="1" customFormat="1" ht="25" x14ac:dyDescent="0.25">
      <c r="A24" s="27" t="s">
        <v>430</v>
      </c>
      <c r="B24" s="28" t="s">
        <v>244</v>
      </c>
      <c r="C24" s="31" t="s">
        <v>572</v>
      </c>
      <c r="D24" s="62">
        <v>2057</v>
      </c>
      <c r="E24" s="63">
        <f t="shared" si="0"/>
        <v>5.6356164383561644</v>
      </c>
      <c r="F24" s="62">
        <v>1353</v>
      </c>
      <c r="G24" s="64">
        <f t="shared" si="1"/>
        <v>7.4340659340659343</v>
      </c>
      <c r="H24" s="65">
        <v>636</v>
      </c>
      <c r="I24" s="66">
        <f t="shared" si="2"/>
        <v>1.7377049180327868</v>
      </c>
      <c r="J24" s="65">
        <v>269</v>
      </c>
      <c r="K24" s="67">
        <f t="shared" si="3"/>
        <v>1.4699453551912569</v>
      </c>
      <c r="L24" s="65">
        <v>730</v>
      </c>
      <c r="M24" s="63">
        <f t="shared" si="4"/>
        <v>2</v>
      </c>
      <c r="N24" s="65">
        <v>360</v>
      </c>
      <c r="O24" s="64">
        <f t="shared" si="5"/>
        <v>1.9780219780219781</v>
      </c>
      <c r="P24" s="68">
        <v>730</v>
      </c>
      <c r="Q24" s="69">
        <f t="shared" si="6"/>
        <v>2</v>
      </c>
      <c r="R24" s="70">
        <v>361</v>
      </c>
      <c r="S24" s="71">
        <f t="shared" si="7"/>
        <v>1.9835164835164836</v>
      </c>
      <c r="T24" s="72">
        <v>363</v>
      </c>
      <c r="U24" s="73">
        <f t="shared" si="8"/>
        <v>1.9945054945054945</v>
      </c>
      <c r="V24" s="123">
        <f t="shared" si="9"/>
        <v>-3.6356164383561644E-2</v>
      </c>
      <c r="W24" s="124">
        <f t="shared" si="10"/>
        <v>-5.4395604395604397E-2</v>
      </c>
      <c r="X24" s="15" t="s">
        <v>552</v>
      </c>
    </row>
    <row r="25" spans="1:24" s="1" customFormat="1" x14ac:dyDescent="0.25">
      <c r="A25" s="29" t="s">
        <v>389</v>
      </c>
      <c r="B25" s="30" t="s">
        <v>244</v>
      </c>
      <c r="C25" s="26" t="s">
        <v>140</v>
      </c>
      <c r="D25" s="62">
        <v>11129</v>
      </c>
      <c r="E25" s="63">
        <f t="shared" si="0"/>
        <v>30.490410958904111</v>
      </c>
      <c r="F25" s="62">
        <v>5511</v>
      </c>
      <c r="G25" s="64">
        <f t="shared" si="1"/>
        <v>30.280219780219781</v>
      </c>
      <c r="H25" s="65">
        <v>10177</v>
      </c>
      <c r="I25" s="66">
        <f t="shared" si="2"/>
        <v>27.806010928961747</v>
      </c>
      <c r="J25" s="65">
        <v>4724</v>
      </c>
      <c r="K25" s="67">
        <f t="shared" si="3"/>
        <v>25.814207650273225</v>
      </c>
      <c r="L25" s="65">
        <v>10091</v>
      </c>
      <c r="M25" s="63">
        <f t="shared" si="4"/>
        <v>27.646575342465752</v>
      </c>
      <c r="N25" s="65">
        <v>4897</v>
      </c>
      <c r="O25" s="64">
        <f t="shared" si="5"/>
        <v>26.906593406593405</v>
      </c>
      <c r="P25" s="68">
        <v>10147</v>
      </c>
      <c r="Q25" s="69">
        <f t="shared" si="6"/>
        <v>27.8</v>
      </c>
      <c r="R25" s="70">
        <v>4903</v>
      </c>
      <c r="S25" s="71">
        <f t="shared" si="7"/>
        <v>26.939560439560438</v>
      </c>
      <c r="T25" s="72">
        <v>5022</v>
      </c>
      <c r="U25" s="73">
        <f t="shared" si="8"/>
        <v>27.593406593406595</v>
      </c>
      <c r="V25" s="123">
        <f t="shared" si="9"/>
        <v>-2.69041095890411E-2</v>
      </c>
      <c r="W25" s="124">
        <f t="shared" si="10"/>
        <v>-2.6868131868131861E-2</v>
      </c>
      <c r="X25" s="15"/>
    </row>
    <row r="26" spans="1:24" s="1" customFormat="1" x14ac:dyDescent="0.25">
      <c r="A26" s="29" t="s">
        <v>496</v>
      </c>
      <c r="B26" s="30" t="s">
        <v>244</v>
      </c>
      <c r="C26" s="26" t="s">
        <v>148</v>
      </c>
      <c r="D26" s="62">
        <v>9250</v>
      </c>
      <c r="E26" s="63">
        <f t="shared" si="0"/>
        <v>25.342465753424658</v>
      </c>
      <c r="F26" s="62">
        <v>4563</v>
      </c>
      <c r="G26" s="64">
        <f t="shared" si="1"/>
        <v>25.071428571428573</v>
      </c>
      <c r="H26" s="65">
        <v>8751</v>
      </c>
      <c r="I26" s="66">
        <f t="shared" si="2"/>
        <v>23.909836065573771</v>
      </c>
      <c r="J26" s="65">
        <v>4095</v>
      </c>
      <c r="K26" s="67">
        <f t="shared" si="3"/>
        <v>22.377049180327869</v>
      </c>
      <c r="L26" s="65">
        <v>7620</v>
      </c>
      <c r="M26" s="63">
        <f t="shared" si="4"/>
        <v>20.876712328767123</v>
      </c>
      <c r="N26" s="65">
        <v>3747</v>
      </c>
      <c r="O26" s="64">
        <f t="shared" si="5"/>
        <v>20.587912087912088</v>
      </c>
      <c r="P26" s="68">
        <v>9216</v>
      </c>
      <c r="Q26" s="69">
        <f t="shared" si="6"/>
        <v>25.24931506849315</v>
      </c>
      <c r="R26" s="70">
        <v>4469</v>
      </c>
      <c r="S26" s="71">
        <f t="shared" si="7"/>
        <v>24.554945054945055</v>
      </c>
      <c r="T26" s="72">
        <v>4574</v>
      </c>
      <c r="U26" s="73">
        <f t="shared" si="8"/>
        <v>25.131868131868131</v>
      </c>
      <c r="V26" s="123">
        <f t="shared" si="9"/>
        <v>-9.3150684931508465E-4</v>
      </c>
      <c r="W26" s="124">
        <f t="shared" si="10"/>
        <v>6.0439560439558445E-4</v>
      </c>
      <c r="X26" s="15"/>
    </row>
    <row r="27" spans="1:24" s="1" customFormat="1" x14ac:dyDescent="0.25">
      <c r="A27" s="27" t="s">
        <v>266</v>
      </c>
      <c r="B27" s="28" t="s">
        <v>244</v>
      </c>
      <c r="C27" s="26" t="s">
        <v>177</v>
      </c>
      <c r="D27" s="62">
        <v>6311</v>
      </c>
      <c r="E27" s="63">
        <f t="shared" si="0"/>
        <v>17.290410958904111</v>
      </c>
      <c r="F27" s="62">
        <v>3113</v>
      </c>
      <c r="G27" s="64">
        <f t="shared" si="1"/>
        <v>17.104395604395606</v>
      </c>
      <c r="H27" s="65">
        <v>6242</v>
      </c>
      <c r="I27" s="66">
        <f t="shared" si="2"/>
        <v>17.05464480874317</v>
      </c>
      <c r="J27" s="65">
        <v>3150</v>
      </c>
      <c r="K27" s="67">
        <f t="shared" si="3"/>
        <v>17.21311475409836</v>
      </c>
      <c r="L27" s="65">
        <v>4630</v>
      </c>
      <c r="M27" s="63">
        <f t="shared" si="4"/>
        <v>12.684931506849315</v>
      </c>
      <c r="N27" s="65">
        <v>2207</v>
      </c>
      <c r="O27" s="64">
        <f t="shared" si="5"/>
        <v>12.126373626373626</v>
      </c>
      <c r="P27" s="65">
        <v>6883</v>
      </c>
      <c r="Q27" s="69">
        <f t="shared" si="6"/>
        <v>18.857534246575341</v>
      </c>
      <c r="R27" s="70">
        <v>3381</v>
      </c>
      <c r="S27" s="71">
        <f t="shared" si="7"/>
        <v>18.576923076923077</v>
      </c>
      <c r="T27" s="72">
        <v>3404</v>
      </c>
      <c r="U27" s="73">
        <f t="shared" si="8"/>
        <v>18.703296703296704</v>
      </c>
      <c r="V27" s="123">
        <f t="shared" si="9"/>
        <v>1.5671232876712297E-2</v>
      </c>
      <c r="W27" s="124">
        <f t="shared" si="10"/>
        <v>1.5989010989010986E-2</v>
      </c>
      <c r="X27" s="15"/>
    </row>
    <row r="28" spans="1:24" s="1" customFormat="1" ht="20.5" x14ac:dyDescent="0.25">
      <c r="A28" s="29" t="s">
        <v>448</v>
      </c>
      <c r="B28" s="30" t="s">
        <v>244</v>
      </c>
      <c r="C28" s="32" t="s">
        <v>241</v>
      </c>
      <c r="D28" s="65">
        <v>0</v>
      </c>
      <c r="E28" s="66">
        <f t="shared" si="0"/>
        <v>0</v>
      </c>
      <c r="F28" s="75">
        <v>0</v>
      </c>
      <c r="G28" s="67">
        <f t="shared" si="1"/>
        <v>0</v>
      </c>
      <c r="H28" s="75">
        <v>0</v>
      </c>
      <c r="I28" s="66">
        <f t="shared" si="2"/>
        <v>0</v>
      </c>
      <c r="J28" s="75">
        <v>0</v>
      </c>
      <c r="K28" s="67">
        <f t="shared" si="3"/>
        <v>0</v>
      </c>
      <c r="L28" s="75">
        <v>40</v>
      </c>
      <c r="M28" s="66">
        <f t="shared" si="4"/>
        <v>0.1095890410958904</v>
      </c>
      <c r="N28" s="75">
        <v>0</v>
      </c>
      <c r="O28" s="67">
        <f t="shared" si="5"/>
        <v>0</v>
      </c>
      <c r="P28" s="76">
        <v>675</v>
      </c>
      <c r="Q28" s="76">
        <f t="shared" si="6"/>
        <v>1.8493150684931507</v>
      </c>
      <c r="R28" s="77">
        <v>359</v>
      </c>
      <c r="S28" s="78">
        <f t="shared" si="7"/>
        <v>1.9725274725274726</v>
      </c>
      <c r="T28" s="79">
        <v>362</v>
      </c>
      <c r="U28" s="81">
        <f t="shared" si="8"/>
        <v>1.9890109890109891</v>
      </c>
      <c r="V28" s="123">
        <f t="shared" si="9"/>
        <v>1.8493150684931507E-2</v>
      </c>
      <c r="W28" s="124">
        <f t="shared" si="10"/>
        <v>1.9890109890109892E-2</v>
      </c>
      <c r="X28" s="15" t="s">
        <v>552</v>
      </c>
    </row>
    <row r="29" spans="1:24" s="1" customFormat="1" ht="25" x14ac:dyDescent="0.25">
      <c r="A29" s="29" t="s">
        <v>484</v>
      </c>
      <c r="B29" s="30" t="s">
        <v>244</v>
      </c>
      <c r="C29" s="31" t="s">
        <v>569</v>
      </c>
      <c r="D29" s="62">
        <v>7329</v>
      </c>
      <c r="E29" s="63">
        <f t="shared" si="0"/>
        <v>20.079452054794519</v>
      </c>
      <c r="F29" s="62">
        <v>3629</v>
      </c>
      <c r="G29" s="64">
        <f t="shared" si="1"/>
        <v>19.939560439560438</v>
      </c>
      <c r="H29" s="65">
        <v>7005</v>
      </c>
      <c r="I29" s="66">
        <f t="shared" si="2"/>
        <v>19.139344262295083</v>
      </c>
      <c r="J29" s="65">
        <v>3287</v>
      </c>
      <c r="K29" s="67">
        <f t="shared" si="3"/>
        <v>17.961748633879782</v>
      </c>
      <c r="L29" s="65">
        <v>6740</v>
      </c>
      <c r="M29" s="63">
        <f t="shared" si="4"/>
        <v>18.465753424657535</v>
      </c>
      <c r="N29" s="65">
        <v>3297</v>
      </c>
      <c r="O29" s="64">
        <f t="shared" si="5"/>
        <v>18.115384615384617</v>
      </c>
      <c r="P29" s="68">
        <v>8786</v>
      </c>
      <c r="Q29" s="69">
        <f t="shared" si="6"/>
        <v>24.07123287671233</v>
      </c>
      <c r="R29" s="70">
        <v>4264</v>
      </c>
      <c r="S29" s="71">
        <f t="shared" si="7"/>
        <v>23.428571428571427</v>
      </c>
      <c r="T29" s="72">
        <v>4210</v>
      </c>
      <c r="U29" s="73">
        <f t="shared" si="8"/>
        <v>23.131868131868131</v>
      </c>
      <c r="V29" s="123">
        <f t="shared" si="9"/>
        <v>3.9917808219178105E-2</v>
      </c>
      <c r="W29" s="124">
        <f t="shared" si="10"/>
        <v>3.1923076923076936E-2</v>
      </c>
      <c r="X29" s="15"/>
    </row>
    <row r="30" spans="1:24" x14ac:dyDescent="0.25">
      <c r="A30" s="27" t="s">
        <v>357</v>
      </c>
      <c r="B30" s="28" t="s">
        <v>244</v>
      </c>
      <c r="C30" s="26" t="s">
        <v>229</v>
      </c>
      <c r="D30" s="80">
        <v>1168</v>
      </c>
      <c r="E30" s="66">
        <f t="shared" si="0"/>
        <v>3.2</v>
      </c>
      <c r="F30" s="82">
        <v>608</v>
      </c>
      <c r="G30" s="67">
        <f t="shared" si="1"/>
        <v>3.3406593406593408</v>
      </c>
      <c r="H30" s="75">
        <v>264</v>
      </c>
      <c r="I30" s="66">
        <f t="shared" si="2"/>
        <v>0.72131147540983609</v>
      </c>
      <c r="J30" s="75">
        <v>264</v>
      </c>
      <c r="K30" s="67">
        <f t="shared" si="3"/>
        <v>1.4426229508196722</v>
      </c>
      <c r="L30" s="86">
        <v>0</v>
      </c>
      <c r="M30" s="66">
        <f t="shared" si="4"/>
        <v>0</v>
      </c>
      <c r="N30" s="86">
        <v>0</v>
      </c>
      <c r="O30" s="67">
        <f t="shared" si="5"/>
        <v>0</v>
      </c>
      <c r="P30" s="76">
        <v>2987</v>
      </c>
      <c r="Q30" s="76">
        <f t="shared" si="6"/>
        <v>8.1835616438356169</v>
      </c>
      <c r="R30" s="77">
        <v>1218</v>
      </c>
      <c r="S30" s="78">
        <f t="shared" si="7"/>
        <v>6.6923076923076925</v>
      </c>
      <c r="T30" s="79">
        <v>1875</v>
      </c>
      <c r="U30" s="81">
        <f t="shared" si="8"/>
        <v>10.302197802197803</v>
      </c>
      <c r="V30" s="123">
        <f t="shared" si="9"/>
        <v>4.983561643835617E-2</v>
      </c>
      <c r="W30" s="124">
        <f t="shared" si="10"/>
        <v>6.9615384615384621E-2</v>
      </c>
      <c r="X30" s="15"/>
    </row>
    <row r="31" spans="1:24" x14ac:dyDescent="0.25">
      <c r="A31" s="29" t="s">
        <v>385</v>
      </c>
      <c r="B31" s="30" t="s">
        <v>244</v>
      </c>
      <c r="C31" s="26" t="s">
        <v>83</v>
      </c>
      <c r="D31" s="62">
        <v>17700</v>
      </c>
      <c r="E31" s="63">
        <f t="shared" si="0"/>
        <v>48.493150684931507</v>
      </c>
      <c r="F31" s="62">
        <v>8725</v>
      </c>
      <c r="G31" s="64">
        <f t="shared" si="1"/>
        <v>47.939560439560438</v>
      </c>
      <c r="H31" s="65">
        <v>17639</v>
      </c>
      <c r="I31" s="66">
        <f t="shared" si="2"/>
        <v>48.193989071038253</v>
      </c>
      <c r="J31" s="65">
        <v>8085</v>
      </c>
      <c r="K31" s="67">
        <f t="shared" si="3"/>
        <v>44.180327868852459</v>
      </c>
      <c r="L31" s="65">
        <v>19255</v>
      </c>
      <c r="M31" s="63">
        <f t="shared" si="4"/>
        <v>52.753424657534246</v>
      </c>
      <c r="N31" s="65">
        <v>9400</v>
      </c>
      <c r="O31" s="64">
        <f t="shared" si="5"/>
        <v>51.64835164835165</v>
      </c>
      <c r="P31" s="68">
        <v>20239</v>
      </c>
      <c r="Q31" s="69">
        <f t="shared" si="6"/>
        <v>55.449315068493149</v>
      </c>
      <c r="R31" s="70">
        <v>9973</v>
      </c>
      <c r="S31" s="71">
        <f t="shared" si="7"/>
        <v>54.796703296703299</v>
      </c>
      <c r="T31" s="72">
        <v>10866</v>
      </c>
      <c r="U31" s="73">
        <f t="shared" si="8"/>
        <v>59.703296703296701</v>
      </c>
      <c r="V31" s="123">
        <f t="shared" si="9"/>
        <v>6.9561643835616416E-2</v>
      </c>
      <c r="W31" s="124">
        <f t="shared" si="10"/>
        <v>0.11763736263736263</v>
      </c>
      <c r="X31" s="16"/>
    </row>
    <row r="32" spans="1:24" s="1" customFormat="1" ht="40.5" x14ac:dyDescent="0.25">
      <c r="A32" s="29" t="s">
        <v>362</v>
      </c>
      <c r="B32" s="30" t="s">
        <v>250</v>
      </c>
      <c r="C32" s="26" t="s">
        <v>208</v>
      </c>
      <c r="D32" s="80">
        <v>8839</v>
      </c>
      <c r="E32" s="66">
        <f t="shared" si="0"/>
        <v>24.216438356164385</v>
      </c>
      <c r="F32" s="82">
        <v>4453</v>
      </c>
      <c r="G32" s="67">
        <f t="shared" si="1"/>
        <v>24.467032967032967</v>
      </c>
      <c r="H32" s="75">
        <v>3333</v>
      </c>
      <c r="I32" s="66">
        <f t="shared" si="2"/>
        <v>9.1065573770491799</v>
      </c>
      <c r="J32" s="75">
        <v>2217</v>
      </c>
      <c r="K32" s="67">
        <f t="shared" si="3"/>
        <v>12.114754098360656</v>
      </c>
      <c r="L32" s="75">
        <v>3690</v>
      </c>
      <c r="M32" s="66">
        <f t="shared" si="4"/>
        <v>10.109589041095891</v>
      </c>
      <c r="N32" s="75">
        <v>1765</v>
      </c>
      <c r="O32" s="67">
        <f t="shared" si="5"/>
        <v>9.6978021978021971</v>
      </c>
      <c r="P32" s="76">
        <v>4754</v>
      </c>
      <c r="Q32" s="76">
        <f t="shared" si="6"/>
        <v>13.024657534246575</v>
      </c>
      <c r="R32" s="77">
        <v>2351</v>
      </c>
      <c r="S32" s="78">
        <f t="shared" si="7"/>
        <v>12.917582417582418</v>
      </c>
      <c r="T32" s="79">
        <v>2437</v>
      </c>
      <c r="U32" s="73">
        <f t="shared" si="8"/>
        <v>13.390109890109891</v>
      </c>
      <c r="V32" s="123">
        <f t="shared" si="9"/>
        <v>-0.1119178082191781</v>
      </c>
      <c r="W32" s="124">
        <f t="shared" si="10"/>
        <v>-0.11076923076923077</v>
      </c>
      <c r="X32" s="13" t="s">
        <v>554</v>
      </c>
    </row>
    <row r="33" spans="1:24" s="1" customFormat="1" ht="40.5" x14ac:dyDescent="0.25">
      <c r="A33" s="29" t="s">
        <v>422</v>
      </c>
      <c r="B33" s="30" t="s">
        <v>250</v>
      </c>
      <c r="C33" s="26" t="s">
        <v>215</v>
      </c>
      <c r="D33" s="62">
        <v>7876</v>
      </c>
      <c r="E33" s="66">
        <f t="shared" si="0"/>
        <v>21.578082191780823</v>
      </c>
      <c r="F33" s="74">
        <v>3970</v>
      </c>
      <c r="G33" s="67">
        <f t="shared" si="1"/>
        <v>21.813186813186814</v>
      </c>
      <c r="H33" s="75">
        <v>2631</v>
      </c>
      <c r="I33" s="66">
        <f t="shared" si="2"/>
        <v>7.1885245901639347</v>
      </c>
      <c r="J33" s="75">
        <v>1938</v>
      </c>
      <c r="K33" s="67">
        <f t="shared" si="3"/>
        <v>10.590163934426229</v>
      </c>
      <c r="L33" s="75">
        <v>224</v>
      </c>
      <c r="M33" s="66">
        <f t="shared" si="4"/>
        <v>0.61369863013698633</v>
      </c>
      <c r="N33" s="75">
        <v>0</v>
      </c>
      <c r="O33" s="67">
        <f t="shared" si="5"/>
        <v>0</v>
      </c>
      <c r="P33" s="76">
        <v>3835</v>
      </c>
      <c r="Q33" s="76">
        <f t="shared" si="6"/>
        <v>10.506849315068493</v>
      </c>
      <c r="R33" s="77">
        <v>1905</v>
      </c>
      <c r="S33" s="78">
        <f t="shared" si="7"/>
        <v>10.467032967032967</v>
      </c>
      <c r="T33" s="79">
        <v>1967</v>
      </c>
      <c r="U33" s="81">
        <f t="shared" si="8"/>
        <v>10.807692307692308</v>
      </c>
      <c r="V33" s="123">
        <f t="shared" si="9"/>
        <v>-0.11071232876712329</v>
      </c>
      <c r="W33" s="124">
        <f t="shared" si="10"/>
        <v>-0.11005494505494505</v>
      </c>
      <c r="X33" s="15" t="s">
        <v>554</v>
      </c>
    </row>
    <row r="34" spans="1:24" s="1" customFormat="1" ht="60.5" x14ac:dyDescent="0.25">
      <c r="A34" s="24" t="s">
        <v>444</v>
      </c>
      <c r="B34" s="25" t="s">
        <v>250</v>
      </c>
      <c r="C34" s="26" t="s">
        <v>226</v>
      </c>
      <c r="D34" s="62">
        <v>5227</v>
      </c>
      <c r="E34" s="66">
        <f t="shared" si="0"/>
        <v>14.32054794520548</v>
      </c>
      <c r="F34" s="74">
        <v>2642</v>
      </c>
      <c r="G34" s="67">
        <f t="shared" si="1"/>
        <v>14.516483516483516</v>
      </c>
      <c r="H34" s="75">
        <v>856</v>
      </c>
      <c r="I34" s="66">
        <f t="shared" si="2"/>
        <v>2.3387978142076502</v>
      </c>
      <c r="J34" s="75">
        <v>612</v>
      </c>
      <c r="K34" s="67">
        <f t="shared" si="3"/>
        <v>3.3442622950819674</v>
      </c>
      <c r="L34" s="75">
        <v>78</v>
      </c>
      <c r="M34" s="66">
        <f t="shared" si="4"/>
        <v>0.21369863013698631</v>
      </c>
      <c r="N34" s="75">
        <v>0</v>
      </c>
      <c r="O34" s="67">
        <f t="shared" si="5"/>
        <v>0</v>
      </c>
      <c r="P34" s="76">
        <v>1329</v>
      </c>
      <c r="Q34" s="76">
        <f t="shared" si="6"/>
        <v>3.6410958904109587</v>
      </c>
      <c r="R34" s="77">
        <v>659</v>
      </c>
      <c r="S34" s="78">
        <f t="shared" si="7"/>
        <v>3.6208791208791209</v>
      </c>
      <c r="T34" s="79">
        <v>687</v>
      </c>
      <c r="U34" s="81">
        <f t="shared" si="8"/>
        <v>3.7747252747252746</v>
      </c>
      <c r="V34" s="123">
        <f t="shared" si="9"/>
        <v>-0.10679452054794521</v>
      </c>
      <c r="W34" s="124">
        <f t="shared" si="10"/>
        <v>-0.10741758241758241</v>
      </c>
      <c r="X34" s="15" t="s">
        <v>555</v>
      </c>
    </row>
    <row r="35" spans="1:24" s="1" customFormat="1" x14ac:dyDescent="0.25">
      <c r="A35" s="27" t="s">
        <v>373</v>
      </c>
      <c r="B35" s="28" t="s">
        <v>250</v>
      </c>
      <c r="C35" s="26" t="s">
        <v>63</v>
      </c>
      <c r="D35" s="62">
        <v>25908</v>
      </c>
      <c r="E35" s="63">
        <f t="shared" si="0"/>
        <v>70.980821917808214</v>
      </c>
      <c r="F35" s="62">
        <v>12876</v>
      </c>
      <c r="G35" s="64">
        <f t="shared" si="1"/>
        <v>70.747252747252745</v>
      </c>
      <c r="H35" s="65">
        <v>21443</v>
      </c>
      <c r="I35" s="66">
        <f t="shared" si="2"/>
        <v>58.587431693989068</v>
      </c>
      <c r="J35" s="65">
        <v>9888</v>
      </c>
      <c r="K35" s="67">
        <f t="shared" si="3"/>
        <v>54.032786885245905</v>
      </c>
      <c r="L35" s="65">
        <v>23338</v>
      </c>
      <c r="M35" s="63">
        <f t="shared" si="4"/>
        <v>63.939726027397263</v>
      </c>
      <c r="N35" s="65">
        <v>11453</v>
      </c>
      <c r="O35" s="64">
        <f t="shared" si="5"/>
        <v>62.928571428571431</v>
      </c>
      <c r="P35" s="68">
        <v>24438</v>
      </c>
      <c r="Q35" s="69">
        <f t="shared" ref="Q35:Q68" si="11">P35/365</f>
        <v>66.953424657534242</v>
      </c>
      <c r="R35" s="70">
        <v>12210</v>
      </c>
      <c r="S35" s="71">
        <f t="shared" ref="S35:S68" si="12">R35/182</f>
        <v>67.087912087912088</v>
      </c>
      <c r="T35" s="72">
        <v>12015</v>
      </c>
      <c r="U35" s="73">
        <f t="shared" ref="U35:U68" si="13">T35/182</f>
        <v>66.016483516483518</v>
      </c>
      <c r="V35" s="123">
        <f t="shared" si="9"/>
        <v>-4.0273972602739717E-2</v>
      </c>
      <c r="W35" s="124">
        <f t="shared" si="10"/>
        <v>-4.7307692307692266E-2</v>
      </c>
      <c r="X35" s="16"/>
    </row>
    <row r="36" spans="1:24" s="1" customFormat="1" x14ac:dyDescent="0.25">
      <c r="A36" s="29" t="s">
        <v>481</v>
      </c>
      <c r="B36" s="30" t="s">
        <v>250</v>
      </c>
      <c r="C36" s="26" t="s">
        <v>104</v>
      </c>
      <c r="D36" s="62">
        <v>15584</v>
      </c>
      <c r="E36" s="63">
        <f t="shared" si="0"/>
        <v>42.695890410958903</v>
      </c>
      <c r="F36" s="62">
        <v>7574</v>
      </c>
      <c r="G36" s="64">
        <f t="shared" si="1"/>
        <v>41.615384615384613</v>
      </c>
      <c r="H36" s="65">
        <v>14020</v>
      </c>
      <c r="I36" s="66">
        <f t="shared" si="2"/>
        <v>38.306010928961747</v>
      </c>
      <c r="J36" s="65">
        <v>6316</v>
      </c>
      <c r="K36" s="67">
        <f t="shared" si="3"/>
        <v>34.513661202185794</v>
      </c>
      <c r="L36" s="65">
        <v>14746</v>
      </c>
      <c r="M36" s="63">
        <f t="shared" si="4"/>
        <v>40.4</v>
      </c>
      <c r="N36" s="65">
        <v>6999</v>
      </c>
      <c r="O36" s="64">
        <f t="shared" si="5"/>
        <v>38.456043956043956</v>
      </c>
      <c r="P36" s="68">
        <v>14770</v>
      </c>
      <c r="Q36" s="69">
        <f t="shared" si="11"/>
        <v>40.465753424657535</v>
      </c>
      <c r="R36" s="70">
        <v>6876</v>
      </c>
      <c r="S36" s="71">
        <f t="shared" si="12"/>
        <v>37.780219780219781</v>
      </c>
      <c r="T36" s="72">
        <v>7695</v>
      </c>
      <c r="U36" s="73">
        <f t="shared" si="13"/>
        <v>42.280219780219781</v>
      </c>
      <c r="V36" s="123">
        <f t="shared" si="9"/>
        <v>-2.2301369863013676E-2</v>
      </c>
      <c r="W36" s="124">
        <f t="shared" si="10"/>
        <v>6.6483516483516782E-3</v>
      </c>
      <c r="X36" s="16"/>
    </row>
    <row r="37" spans="1:24" s="1" customFormat="1" x14ac:dyDescent="0.25">
      <c r="A37" s="27" t="s">
        <v>345</v>
      </c>
      <c r="B37" s="25" t="s">
        <v>250</v>
      </c>
      <c r="C37" s="26" t="s">
        <v>211</v>
      </c>
      <c r="D37" s="62">
        <v>3360</v>
      </c>
      <c r="E37" s="66">
        <f t="shared" si="0"/>
        <v>9.205479452054794</v>
      </c>
      <c r="F37" s="74">
        <v>1468</v>
      </c>
      <c r="G37" s="67">
        <f t="shared" si="1"/>
        <v>8.0659340659340657</v>
      </c>
      <c r="H37" s="75">
        <v>3089</v>
      </c>
      <c r="I37" s="66">
        <f t="shared" si="2"/>
        <v>8.4398907103825138</v>
      </c>
      <c r="J37" s="75">
        <v>1389</v>
      </c>
      <c r="K37" s="67">
        <f t="shared" si="3"/>
        <v>7.5901639344262293</v>
      </c>
      <c r="L37" s="75">
        <v>3416</v>
      </c>
      <c r="M37" s="66">
        <f t="shared" si="4"/>
        <v>9.3589041095890408</v>
      </c>
      <c r="N37" s="75">
        <v>1739</v>
      </c>
      <c r="O37" s="67">
        <f t="shared" si="5"/>
        <v>9.5549450549450547</v>
      </c>
      <c r="P37" s="76">
        <v>3234</v>
      </c>
      <c r="Q37" s="76">
        <f t="shared" si="11"/>
        <v>8.8602739726027391</v>
      </c>
      <c r="R37" s="77">
        <v>1403</v>
      </c>
      <c r="S37" s="78">
        <f t="shared" si="12"/>
        <v>7.7087912087912089</v>
      </c>
      <c r="T37" s="79">
        <v>1767</v>
      </c>
      <c r="U37" s="81">
        <f t="shared" si="13"/>
        <v>9.708791208791208</v>
      </c>
      <c r="V37" s="123">
        <f t="shared" si="9"/>
        <v>-3.4520547945205492E-3</v>
      </c>
      <c r="W37" s="124">
        <f t="shared" si="10"/>
        <v>1.6428571428571424E-2</v>
      </c>
      <c r="X37" s="15"/>
    </row>
    <row r="38" spans="1:24" ht="20.5" x14ac:dyDescent="0.25">
      <c r="A38" s="27" t="s">
        <v>257</v>
      </c>
      <c r="B38" s="28" t="s">
        <v>250</v>
      </c>
      <c r="C38" s="26" t="s">
        <v>225</v>
      </c>
      <c r="D38" s="62">
        <v>740</v>
      </c>
      <c r="E38" s="66">
        <f t="shared" si="0"/>
        <v>2.0273972602739727</v>
      </c>
      <c r="F38" s="74">
        <v>362</v>
      </c>
      <c r="G38" s="67">
        <f t="shared" si="1"/>
        <v>1.9890109890109891</v>
      </c>
      <c r="H38" s="75">
        <v>915</v>
      </c>
      <c r="I38" s="66">
        <f t="shared" si="2"/>
        <v>2.5</v>
      </c>
      <c r="J38" s="75">
        <v>412</v>
      </c>
      <c r="K38" s="67">
        <f t="shared" si="3"/>
        <v>2.2513661202185791</v>
      </c>
      <c r="L38" s="75">
        <v>744</v>
      </c>
      <c r="M38" s="66">
        <f t="shared" si="4"/>
        <v>2.0383561643835617</v>
      </c>
      <c r="N38" s="75">
        <v>354</v>
      </c>
      <c r="O38" s="67">
        <f t="shared" si="5"/>
        <v>1.945054945054945</v>
      </c>
      <c r="P38" s="75">
        <v>676</v>
      </c>
      <c r="Q38" s="76">
        <f t="shared" si="11"/>
        <v>1.8520547945205479</v>
      </c>
      <c r="R38" s="77">
        <v>357</v>
      </c>
      <c r="S38" s="78">
        <f t="shared" si="12"/>
        <v>1.9615384615384615</v>
      </c>
      <c r="T38" s="79">
        <v>357</v>
      </c>
      <c r="U38" s="81">
        <f t="shared" si="13"/>
        <v>1.9615384615384615</v>
      </c>
      <c r="V38" s="123">
        <f t="shared" si="9"/>
        <v>-1.7534246575342484E-3</v>
      </c>
      <c r="W38" s="124">
        <f t="shared" si="10"/>
        <v>-2.7472527472527597E-4</v>
      </c>
      <c r="X38" s="15" t="s">
        <v>552</v>
      </c>
    </row>
    <row r="39" spans="1:24" x14ac:dyDescent="0.25">
      <c r="A39" s="29" t="s">
        <v>286</v>
      </c>
      <c r="B39" s="30" t="s">
        <v>250</v>
      </c>
      <c r="C39" s="26" t="s">
        <v>205</v>
      </c>
      <c r="D39" s="62">
        <v>3897</v>
      </c>
      <c r="E39" s="66">
        <f t="shared" si="0"/>
        <v>10.676712328767124</v>
      </c>
      <c r="F39" s="74">
        <v>1928</v>
      </c>
      <c r="G39" s="67">
        <f t="shared" si="1"/>
        <v>10.593406593406593</v>
      </c>
      <c r="H39" s="75">
        <v>3526</v>
      </c>
      <c r="I39" s="66">
        <f t="shared" si="2"/>
        <v>9.6338797814207648</v>
      </c>
      <c r="J39" s="75">
        <v>1662</v>
      </c>
      <c r="K39" s="67">
        <f t="shared" si="3"/>
        <v>9.0819672131147549</v>
      </c>
      <c r="L39" s="75">
        <v>3896</v>
      </c>
      <c r="M39" s="66">
        <f t="shared" si="4"/>
        <v>10.673972602739726</v>
      </c>
      <c r="N39" s="75">
        <v>1916</v>
      </c>
      <c r="O39" s="67">
        <f t="shared" si="5"/>
        <v>10.527472527472527</v>
      </c>
      <c r="P39" s="76">
        <v>3889</v>
      </c>
      <c r="Q39" s="76">
        <f t="shared" si="11"/>
        <v>10.654794520547945</v>
      </c>
      <c r="R39" s="77">
        <v>1920</v>
      </c>
      <c r="S39" s="78">
        <f t="shared" si="12"/>
        <v>10.549450549450549</v>
      </c>
      <c r="T39" s="79">
        <v>1931</v>
      </c>
      <c r="U39" s="81">
        <f t="shared" si="13"/>
        <v>10.609890109890109</v>
      </c>
      <c r="V39" s="123">
        <f t="shared" si="9"/>
        <v>-2.191780821917888E-4</v>
      </c>
      <c r="W39" s="124">
        <f t="shared" si="10"/>
        <v>1.6483516483516424E-4</v>
      </c>
      <c r="X39" s="15"/>
    </row>
    <row r="40" spans="1:24" ht="20.5" x14ac:dyDescent="0.25">
      <c r="A40" s="24" t="s">
        <v>314</v>
      </c>
      <c r="B40" s="25" t="s">
        <v>250</v>
      </c>
      <c r="C40" s="26" t="s">
        <v>222</v>
      </c>
      <c r="D40" s="62">
        <v>762</v>
      </c>
      <c r="E40" s="66">
        <f t="shared" si="0"/>
        <v>2.0876712328767124</v>
      </c>
      <c r="F40" s="74">
        <v>361</v>
      </c>
      <c r="G40" s="67">
        <f t="shared" si="1"/>
        <v>1.9835164835164836</v>
      </c>
      <c r="H40" s="75">
        <v>1229</v>
      </c>
      <c r="I40" s="66">
        <f t="shared" si="2"/>
        <v>3.3579234972677594</v>
      </c>
      <c r="J40" s="75">
        <v>578</v>
      </c>
      <c r="K40" s="67">
        <f t="shared" si="3"/>
        <v>3.1584699453551912</v>
      </c>
      <c r="L40" s="75">
        <v>1064</v>
      </c>
      <c r="M40" s="66">
        <f t="shared" si="4"/>
        <v>2.9150684931506849</v>
      </c>
      <c r="N40" s="75">
        <v>547</v>
      </c>
      <c r="O40" s="67">
        <f t="shared" si="5"/>
        <v>3.0054945054945055</v>
      </c>
      <c r="P40" s="75">
        <v>1015</v>
      </c>
      <c r="Q40" s="76">
        <f t="shared" si="11"/>
        <v>2.7808219178082192</v>
      </c>
      <c r="R40" s="77">
        <v>586</v>
      </c>
      <c r="S40" s="78">
        <f t="shared" si="12"/>
        <v>3.2197802197802199</v>
      </c>
      <c r="T40" s="79">
        <v>705</v>
      </c>
      <c r="U40" s="81">
        <f t="shared" si="13"/>
        <v>3.8736263736263736</v>
      </c>
      <c r="V40" s="123">
        <f t="shared" si="9"/>
        <v>6.9315068493150675E-3</v>
      </c>
      <c r="W40" s="124">
        <f t="shared" si="10"/>
        <v>1.8901098901098902E-2</v>
      </c>
      <c r="X40" s="15" t="s">
        <v>552</v>
      </c>
    </row>
    <row r="41" spans="1:24" x14ac:dyDescent="0.25">
      <c r="A41" s="27" t="s">
        <v>273</v>
      </c>
      <c r="B41" s="28" t="s">
        <v>250</v>
      </c>
      <c r="C41" s="26" t="s">
        <v>110</v>
      </c>
      <c r="D41" s="62">
        <v>13682</v>
      </c>
      <c r="E41" s="63">
        <f t="shared" si="0"/>
        <v>37.484931506849314</v>
      </c>
      <c r="F41" s="62">
        <v>6923</v>
      </c>
      <c r="G41" s="64">
        <f t="shared" si="1"/>
        <v>38.03846153846154</v>
      </c>
      <c r="H41" s="65">
        <v>12932</v>
      </c>
      <c r="I41" s="66">
        <f t="shared" si="2"/>
        <v>35.333333333333336</v>
      </c>
      <c r="J41" s="65">
        <v>5800</v>
      </c>
      <c r="K41" s="67">
        <f t="shared" si="3"/>
        <v>31.693989071038253</v>
      </c>
      <c r="L41" s="65">
        <v>14118</v>
      </c>
      <c r="M41" s="63">
        <f t="shared" si="4"/>
        <v>38.679452054794524</v>
      </c>
      <c r="N41" s="65">
        <v>6899</v>
      </c>
      <c r="O41" s="64">
        <f t="shared" si="5"/>
        <v>37.906593406593409</v>
      </c>
      <c r="P41" s="65">
        <v>15126</v>
      </c>
      <c r="Q41" s="69">
        <f t="shared" si="11"/>
        <v>41.441095890410956</v>
      </c>
      <c r="R41" s="70">
        <v>7605</v>
      </c>
      <c r="S41" s="71">
        <f t="shared" si="12"/>
        <v>41.785714285714285</v>
      </c>
      <c r="T41" s="72">
        <v>7582</v>
      </c>
      <c r="U41" s="73">
        <f t="shared" si="13"/>
        <v>41.659340659340657</v>
      </c>
      <c r="V41" s="123">
        <f t="shared" si="9"/>
        <v>3.9561643835616424E-2</v>
      </c>
      <c r="W41" s="124">
        <f t="shared" si="10"/>
        <v>3.6208791208791169E-2</v>
      </c>
      <c r="X41" s="16"/>
    </row>
    <row r="42" spans="1:24" x14ac:dyDescent="0.25">
      <c r="A42" s="27" t="s">
        <v>329</v>
      </c>
      <c r="B42" s="25" t="s">
        <v>250</v>
      </c>
      <c r="C42" s="26" t="s">
        <v>170</v>
      </c>
      <c r="D42" s="74">
        <v>5593</v>
      </c>
      <c r="E42" s="66">
        <f t="shared" si="0"/>
        <v>15.323287671232876</v>
      </c>
      <c r="F42" s="74">
        <v>2648</v>
      </c>
      <c r="G42" s="67">
        <f t="shared" si="1"/>
        <v>14.549450549450549</v>
      </c>
      <c r="H42" s="75">
        <v>7100</v>
      </c>
      <c r="I42" s="66">
        <f t="shared" si="2"/>
        <v>19.398907103825138</v>
      </c>
      <c r="J42" s="75">
        <v>2972</v>
      </c>
      <c r="K42" s="67">
        <f t="shared" si="3"/>
        <v>16.240437158469945</v>
      </c>
      <c r="L42" s="75">
        <v>7582</v>
      </c>
      <c r="M42" s="66">
        <f t="shared" si="4"/>
        <v>20.772602739726029</v>
      </c>
      <c r="N42" s="75">
        <v>3705</v>
      </c>
      <c r="O42" s="67">
        <f t="shared" si="5"/>
        <v>20.357142857142858</v>
      </c>
      <c r="P42" s="76">
        <v>8139</v>
      </c>
      <c r="Q42" s="76">
        <f t="shared" si="11"/>
        <v>22.298630136986301</v>
      </c>
      <c r="R42" s="77">
        <v>3974</v>
      </c>
      <c r="S42" s="78">
        <f t="shared" si="12"/>
        <v>21.835164835164836</v>
      </c>
      <c r="T42" s="79">
        <v>4109</v>
      </c>
      <c r="U42" s="81">
        <f t="shared" si="13"/>
        <v>22.576923076923077</v>
      </c>
      <c r="V42" s="123">
        <f t="shared" si="9"/>
        <v>6.9753424657534244E-2</v>
      </c>
      <c r="W42" s="124">
        <f t="shared" si="10"/>
        <v>8.0274725274725275E-2</v>
      </c>
      <c r="X42" s="15"/>
    </row>
    <row r="43" spans="1:24" x14ac:dyDescent="0.25">
      <c r="A43" s="29" t="s">
        <v>443</v>
      </c>
      <c r="B43" s="30" t="s">
        <v>250</v>
      </c>
      <c r="C43" s="26" t="s">
        <v>135</v>
      </c>
      <c r="D43" s="80">
        <v>705</v>
      </c>
      <c r="E43" s="63">
        <f t="shared" si="0"/>
        <v>1.9315068493150684</v>
      </c>
      <c r="F43" s="80">
        <v>0</v>
      </c>
      <c r="G43" s="64">
        <f t="shared" si="1"/>
        <v>0</v>
      </c>
      <c r="H43" s="65">
        <v>10784</v>
      </c>
      <c r="I43" s="66">
        <f t="shared" si="2"/>
        <v>29.464480874316941</v>
      </c>
      <c r="J43" s="65">
        <v>4633</v>
      </c>
      <c r="K43" s="67">
        <f t="shared" si="3"/>
        <v>25.316939890710383</v>
      </c>
      <c r="L43" s="65">
        <v>18003</v>
      </c>
      <c r="M43" s="63">
        <f t="shared" si="4"/>
        <v>49.323287671232876</v>
      </c>
      <c r="N43" s="65">
        <v>8788</v>
      </c>
      <c r="O43" s="64">
        <f t="shared" si="5"/>
        <v>48.285714285714285</v>
      </c>
      <c r="P43" s="68">
        <v>18897</v>
      </c>
      <c r="Q43" s="69">
        <f t="shared" si="11"/>
        <v>51.772602739726025</v>
      </c>
      <c r="R43" s="70">
        <v>9239</v>
      </c>
      <c r="S43" s="71">
        <f t="shared" si="12"/>
        <v>50.763736263736263</v>
      </c>
      <c r="T43" s="72">
        <v>9271</v>
      </c>
      <c r="U43" s="73">
        <f t="shared" si="13"/>
        <v>50.939560439560438</v>
      </c>
      <c r="V43" s="123">
        <f t="shared" si="9"/>
        <v>0.49841095890410952</v>
      </c>
      <c r="W43" s="124">
        <f t="shared" si="10"/>
        <v>0.50939560439560438</v>
      </c>
      <c r="X43" s="16"/>
    </row>
    <row r="44" spans="1:24" x14ac:dyDescent="0.25">
      <c r="A44" s="27" t="s">
        <v>286</v>
      </c>
      <c r="B44" s="28" t="s">
        <v>250</v>
      </c>
      <c r="C44" s="26" t="s">
        <v>285</v>
      </c>
      <c r="D44" s="62">
        <v>19328</v>
      </c>
      <c r="E44" s="63">
        <f t="shared" si="0"/>
        <v>52.953424657534249</v>
      </c>
      <c r="F44" s="62">
        <v>5968</v>
      </c>
      <c r="G44" s="64">
        <f t="shared" si="1"/>
        <v>32.791208791208788</v>
      </c>
      <c r="H44" s="65">
        <v>33726</v>
      </c>
      <c r="I44" s="66">
        <f t="shared" si="2"/>
        <v>92.147540983606561</v>
      </c>
      <c r="J44" s="65">
        <v>16118</v>
      </c>
      <c r="K44" s="67">
        <f t="shared" si="3"/>
        <v>88.076502732240442</v>
      </c>
      <c r="L44" s="65">
        <v>39966</v>
      </c>
      <c r="M44" s="63">
        <f t="shared" si="4"/>
        <v>109.49589041095891</v>
      </c>
      <c r="N44" s="65">
        <v>19980</v>
      </c>
      <c r="O44" s="64">
        <f t="shared" si="5"/>
        <v>109.78021978021978</v>
      </c>
      <c r="P44" s="65">
        <v>39395</v>
      </c>
      <c r="Q44" s="69">
        <f t="shared" si="11"/>
        <v>107.93150684931507</v>
      </c>
      <c r="R44" s="70">
        <v>19545</v>
      </c>
      <c r="S44" s="71">
        <f t="shared" si="12"/>
        <v>107.39010989010988</v>
      </c>
      <c r="T44" s="72">
        <v>19468</v>
      </c>
      <c r="U44" s="73">
        <f t="shared" si="13"/>
        <v>106.96703296703296</v>
      </c>
      <c r="V44" s="123">
        <f t="shared" si="9"/>
        <v>0.54978082191780819</v>
      </c>
      <c r="W44" s="124">
        <f t="shared" si="10"/>
        <v>0.74175824175824179</v>
      </c>
    </row>
    <row r="45" spans="1:24" ht="40.5" x14ac:dyDescent="0.25">
      <c r="A45" s="27" t="s">
        <v>504</v>
      </c>
      <c r="B45" s="28" t="s">
        <v>250</v>
      </c>
      <c r="C45" s="26" t="s">
        <v>230</v>
      </c>
      <c r="D45" s="62">
        <v>112</v>
      </c>
      <c r="E45" s="63">
        <f t="shared" si="0"/>
        <v>0.30684931506849317</v>
      </c>
      <c r="F45" s="62">
        <v>8</v>
      </c>
      <c r="G45" s="67">
        <f t="shared" si="1"/>
        <v>4.3956043956043959E-2</v>
      </c>
      <c r="H45" s="75">
        <v>112</v>
      </c>
      <c r="I45" s="66">
        <f t="shared" si="2"/>
        <v>0.30601092896174864</v>
      </c>
      <c r="J45" s="75">
        <v>8</v>
      </c>
      <c r="K45" s="67">
        <f t="shared" si="3"/>
        <v>4.3715846994535519E-2</v>
      </c>
      <c r="L45" s="75">
        <v>112</v>
      </c>
      <c r="M45" s="66">
        <f t="shared" si="4"/>
        <v>0.30684931506849317</v>
      </c>
      <c r="N45" s="75">
        <v>8</v>
      </c>
      <c r="O45" s="67">
        <f t="shared" si="5"/>
        <v>4.3956043956043959E-2</v>
      </c>
      <c r="P45" s="76">
        <v>112</v>
      </c>
      <c r="Q45" s="76">
        <f t="shared" si="11"/>
        <v>0.30684931506849317</v>
      </c>
      <c r="R45" s="77">
        <v>8</v>
      </c>
      <c r="S45" s="78">
        <f t="shared" si="12"/>
        <v>4.3956043956043959E-2</v>
      </c>
      <c r="T45" s="79">
        <v>8</v>
      </c>
      <c r="U45" s="81">
        <f t="shared" si="13"/>
        <v>4.3956043956043959E-2</v>
      </c>
      <c r="V45" s="123" t="s">
        <v>548</v>
      </c>
      <c r="W45" s="124" t="s">
        <v>548</v>
      </c>
      <c r="X45" s="15" t="s">
        <v>541</v>
      </c>
    </row>
    <row r="46" spans="1:24" ht="25" x14ac:dyDescent="0.25">
      <c r="A46" s="24" t="s">
        <v>249</v>
      </c>
      <c r="B46" s="25" t="s">
        <v>250</v>
      </c>
      <c r="C46" s="31" t="s">
        <v>540</v>
      </c>
      <c r="D46" s="62">
        <v>363</v>
      </c>
      <c r="E46" s="63">
        <f t="shared" si="0"/>
        <v>0.9945205479452055</v>
      </c>
      <c r="F46" s="62">
        <v>74</v>
      </c>
      <c r="G46" s="64">
        <f t="shared" si="1"/>
        <v>0.40659340659340659</v>
      </c>
      <c r="H46" s="65">
        <v>121</v>
      </c>
      <c r="I46" s="66">
        <f t="shared" si="2"/>
        <v>0.33060109289617484</v>
      </c>
      <c r="J46" s="65">
        <v>12</v>
      </c>
      <c r="K46" s="67">
        <f t="shared" si="3"/>
        <v>6.5573770491803282E-2</v>
      </c>
      <c r="L46" s="65">
        <v>326</v>
      </c>
      <c r="M46" s="63">
        <f t="shared" si="4"/>
        <v>0.89315068493150684</v>
      </c>
      <c r="N46" s="65">
        <v>42</v>
      </c>
      <c r="O46" s="64">
        <f t="shared" si="5"/>
        <v>0.23076923076923078</v>
      </c>
      <c r="P46" s="65">
        <v>338</v>
      </c>
      <c r="Q46" s="69">
        <f t="shared" si="11"/>
        <v>0.92602739726027394</v>
      </c>
      <c r="R46" s="68">
        <v>52</v>
      </c>
      <c r="S46" s="71">
        <f t="shared" si="12"/>
        <v>0.2857142857142857</v>
      </c>
      <c r="T46" s="87">
        <v>62</v>
      </c>
      <c r="U46" s="73">
        <f t="shared" si="13"/>
        <v>0.34065934065934067</v>
      </c>
      <c r="V46" s="123" t="s">
        <v>548</v>
      </c>
      <c r="W46" s="124">
        <f t="shared" ref="W46:W84" si="14">(U46-G46)/100</f>
        <v>-6.5934065934065923E-4</v>
      </c>
      <c r="X46" s="18" t="s">
        <v>567</v>
      </c>
    </row>
    <row r="47" spans="1:24" x14ac:dyDescent="0.25">
      <c r="A47" s="29" t="s">
        <v>459</v>
      </c>
      <c r="B47" s="30" t="s">
        <v>304</v>
      </c>
      <c r="C47" s="26" t="s">
        <v>221</v>
      </c>
      <c r="D47" s="62">
        <v>2104</v>
      </c>
      <c r="E47" s="66">
        <f t="shared" si="0"/>
        <v>5.7643835616438359</v>
      </c>
      <c r="F47" s="74">
        <v>1246</v>
      </c>
      <c r="G47" s="67">
        <f t="shared" si="1"/>
        <v>6.8461538461538458</v>
      </c>
      <c r="H47" s="75">
        <v>1308</v>
      </c>
      <c r="I47" s="66">
        <f t="shared" si="2"/>
        <v>3.5737704918032787</v>
      </c>
      <c r="J47" s="75">
        <v>414</v>
      </c>
      <c r="K47" s="67">
        <f t="shared" si="3"/>
        <v>2.262295081967213</v>
      </c>
      <c r="L47" s="75">
        <v>1605</v>
      </c>
      <c r="M47" s="66">
        <f t="shared" si="4"/>
        <v>4.397260273972603</v>
      </c>
      <c r="N47" s="75">
        <v>901</v>
      </c>
      <c r="O47" s="67">
        <f t="shared" si="5"/>
        <v>4.9505494505494507</v>
      </c>
      <c r="P47" s="76">
        <v>1642</v>
      </c>
      <c r="Q47" s="76">
        <f t="shared" si="11"/>
        <v>4.4986301369863018</v>
      </c>
      <c r="R47" s="77">
        <v>638</v>
      </c>
      <c r="S47" s="78">
        <f t="shared" si="12"/>
        <v>3.5054945054945055</v>
      </c>
      <c r="T47" s="79">
        <v>595</v>
      </c>
      <c r="U47" s="81">
        <f t="shared" si="13"/>
        <v>3.2692307692307692</v>
      </c>
      <c r="V47" s="123">
        <f t="shared" ref="V47:V84" si="15">(Q47-E47)/100</f>
        <v>-1.2657534246575342E-2</v>
      </c>
      <c r="W47" s="124">
        <f t="shared" si="14"/>
        <v>-3.5769230769230768E-2</v>
      </c>
      <c r="X47" s="15"/>
    </row>
    <row r="48" spans="1:24" x14ac:dyDescent="0.25">
      <c r="A48" s="27" t="s">
        <v>387</v>
      </c>
      <c r="B48" s="28" t="s">
        <v>304</v>
      </c>
      <c r="C48" s="26" t="s">
        <v>189</v>
      </c>
      <c r="D48" s="88">
        <v>5110</v>
      </c>
      <c r="E48" s="63">
        <f t="shared" si="0"/>
        <v>14</v>
      </c>
      <c r="F48" s="62">
        <v>2535</v>
      </c>
      <c r="G48" s="64">
        <f t="shared" si="1"/>
        <v>13.928571428571429</v>
      </c>
      <c r="H48" s="89">
        <v>5240</v>
      </c>
      <c r="I48" s="66">
        <f t="shared" si="2"/>
        <v>14.316939890710383</v>
      </c>
      <c r="J48" s="89">
        <v>2478</v>
      </c>
      <c r="K48" s="67">
        <f t="shared" si="3"/>
        <v>13.540983606557377</v>
      </c>
      <c r="L48" s="90">
        <v>5240</v>
      </c>
      <c r="M48" s="63">
        <f t="shared" si="4"/>
        <v>14.356164383561644</v>
      </c>
      <c r="N48" s="90">
        <v>2478</v>
      </c>
      <c r="O48" s="64">
        <f t="shared" si="5"/>
        <v>13.615384615384615</v>
      </c>
      <c r="P48" s="68">
        <v>5605</v>
      </c>
      <c r="Q48" s="69">
        <f t="shared" si="11"/>
        <v>15.356164383561644</v>
      </c>
      <c r="R48" s="70">
        <v>2757</v>
      </c>
      <c r="S48" s="71">
        <f t="shared" si="12"/>
        <v>15.148351648351648</v>
      </c>
      <c r="T48" s="72">
        <v>2748</v>
      </c>
      <c r="U48" s="73">
        <f t="shared" si="13"/>
        <v>15.098901098901099</v>
      </c>
      <c r="V48" s="123">
        <f t="shared" si="15"/>
        <v>1.3561643835616444E-2</v>
      </c>
      <c r="W48" s="124">
        <f t="shared" si="14"/>
        <v>1.1703296703296697E-2</v>
      </c>
      <c r="X48" s="16"/>
    </row>
    <row r="49" spans="1:24" x14ac:dyDescent="0.25">
      <c r="A49" s="24" t="s">
        <v>395</v>
      </c>
      <c r="B49" s="25" t="s">
        <v>304</v>
      </c>
      <c r="C49" s="26" t="s">
        <v>127</v>
      </c>
      <c r="D49" s="62">
        <v>13217</v>
      </c>
      <c r="E49" s="63">
        <f t="shared" si="0"/>
        <v>36.210958904109589</v>
      </c>
      <c r="F49" s="62">
        <v>6466</v>
      </c>
      <c r="G49" s="64">
        <f t="shared" si="1"/>
        <v>35.527472527472526</v>
      </c>
      <c r="H49" s="65">
        <v>11361</v>
      </c>
      <c r="I49" s="66">
        <f t="shared" si="2"/>
        <v>31.040983606557376</v>
      </c>
      <c r="J49" s="65">
        <v>5700</v>
      </c>
      <c r="K49" s="67">
        <f t="shared" si="3"/>
        <v>31.147540983606557</v>
      </c>
      <c r="L49" s="65">
        <v>14404</v>
      </c>
      <c r="M49" s="63">
        <f t="shared" si="4"/>
        <v>39.463013698630135</v>
      </c>
      <c r="N49" s="65">
        <v>6595</v>
      </c>
      <c r="O49" s="64">
        <f t="shared" si="5"/>
        <v>36.236263736263737</v>
      </c>
      <c r="P49" s="68">
        <v>14110</v>
      </c>
      <c r="Q49" s="69">
        <f t="shared" si="11"/>
        <v>38.657534246575345</v>
      </c>
      <c r="R49" s="70">
        <v>6879</v>
      </c>
      <c r="S49" s="71">
        <f t="shared" si="12"/>
        <v>37.796703296703299</v>
      </c>
      <c r="T49" s="72">
        <v>6749</v>
      </c>
      <c r="U49" s="73">
        <f t="shared" si="13"/>
        <v>37.082417582417584</v>
      </c>
      <c r="V49" s="123">
        <f t="shared" si="15"/>
        <v>2.4465753424657562E-2</v>
      </c>
      <c r="W49" s="124">
        <f t="shared" si="14"/>
        <v>1.5549450549450583E-2</v>
      </c>
      <c r="X49" s="16"/>
    </row>
    <row r="50" spans="1:24" ht="25" x14ac:dyDescent="0.25">
      <c r="A50" s="27" t="s">
        <v>397</v>
      </c>
      <c r="B50" s="28" t="s">
        <v>304</v>
      </c>
      <c r="C50" s="31" t="s">
        <v>560</v>
      </c>
      <c r="D50" s="62">
        <v>7588</v>
      </c>
      <c r="E50" s="63">
        <f t="shared" si="0"/>
        <v>20.789041095890411</v>
      </c>
      <c r="F50" s="62">
        <v>3531</v>
      </c>
      <c r="G50" s="64">
        <f t="shared" si="1"/>
        <v>19.401098901098901</v>
      </c>
      <c r="H50" s="65">
        <v>7414</v>
      </c>
      <c r="I50" s="66">
        <f t="shared" si="2"/>
        <v>20.256830601092897</v>
      </c>
      <c r="J50" s="65">
        <v>3384</v>
      </c>
      <c r="K50" s="67">
        <f t="shared" si="3"/>
        <v>18.491803278688526</v>
      </c>
      <c r="L50" s="65">
        <v>8269</v>
      </c>
      <c r="M50" s="63">
        <f t="shared" si="4"/>
        <v>22.654794520547945</v>
      </c>
      <c r="N50" s="65">
        <v>4046</v>
      </c>
      <c r="O50" s="64">
        <f t="shared" si="5"/>
        <v>22.23076923076923</v>
      </c>
      <c r="P50" s="68">
        <v>9234</v>
      </c>
      <c r="Q50" s="69">
        <f t="shared" si="11"/>
        <v>25.298630136986301</v>
      </c>
      <c r="R50" s="70">
        <v>4548</v>
      </c>
      <c r="S50" s="71">
        <f t="shared" si="12"/>
        <v>24.989010989010989</v>
      </c>
      <c r="T50" s="72">
        <v>4535</v>
      </c>
      <c r="U50" s="73">
        <f t="shared" si="13"/>
        <v>24.917582417582416</v>
      </c>
      <c r="V50" s="123">
        <f t="shared" si="15"/>
        <v>4.5095890410958892E-2</v>
      </c>
      <c r="W50" s="124">
        <f t="shared" si="14"/>
        <v>5.5164835164835148E-2</v>
      </c>
      <c r="X50" s="15"/>
    </row>
    <row r="51" spans="1:24" x14ac:dyDescent="0.25">
      <c r="A51" s="27" t="s">
        <v>397</v>
      </c>
      <c r="B51" s="28" t="s">
        <v>304</v>
      </c>
      <c r="C51" s="26" t="s">
        <v>167</v>
      </c>
      <c r="D51" s="62">
        <v>7589</v>
      </c>
      <c r="E51" s="63">
        <f t="shared" si="0"/>
        <v>20.791780821917808</v>
      </c>
      <c r="F51" s="62">
        <v>3531</v>
      </c>
      <c r="G51" s="64">
        <f t="shared" si="1"/>
        <v>19.401098901098901</v>
      </c>
      <c r="H51" s="65">
        <v>7406</v>
      </c>
      <c r="I51" s="66">
        <f t="shared" si="2"/>
        <v>20.234972677595628</v>
      </c>
      <c r="J51" s="65">
        <v>3383</v>
      </c>
      <c r="K51" s="67">
        <f t="shared" si="3"/>
        <v>18.486338797814209</v>
      </c>
      <c r="L51" s="65">
        <v>8270</v>
      </c>
      <c r="M51" s="63">
        <f t="shared" si="4"/>
        <v>22.657534246575342</v>
      </c>
      <c r="N51" s="65">
        <v>4047</v>
      </c>
      <c r="O51" s="64">
        <f t="shared" si="5"/>
        <v>22.236263736263737</v>
      </c>
      <c r="P51" s="68">
        <v>9235</v>
      </c>
      <c r="Q51" s="69">
        <f t="shared" si="11"/>
        <v>25.301369863013697</v>
      </c>
      <c r="R51" s="70">
        <v>4549</v>
      </c>
      <c r="S51" s="71">
        <f t="shared" si="12"/>
        <v>24.994505494505493</v>
      </c>
      <c r="T51" s="72">
        <v>4535</v>
      </c>
      <c r="U51" s="73">
        <f t="shared" si="13"/>
        <v>24.917582417582416</v>
      </c>
      <c r="V51" s="123">
        <f t="shared" si="15"/>
        <v>4.5095890410958892E-2</v>
      </c>
      <c r="W51" s="124">
        <f t="shared" si="14"/>
        <v>5.5164835164835148E-2</v>
      </c>
      <c r="X51" s="15"/>
    </row>
    <row r="52" spans="1:24" s="3" customFormat="1" x14ac:dyDescent="0.25">
      <c r="A52" s="27" t="s">
        <v>303</v>
      </c>
      <c r="B52" s="28" t="s">
        <v>304</v>
      </c>
      <c r="C52" s="26" t="s">
        <v>109</v>
      </c>
      <c r="D52" s="62">
        <v>13162</v>
      </c>
      <c r="E52" s="63">
        <f t="shared" si="0"/>
        <v>36.060273972602737</v>
      </c>
      <c r="F52" s="62">
        <v>6191</v>
      </c>
      <c r="G52" s="64">
        <f t="shared" si="1"/>
        <v>34.016483516483518</v>
      </c>
      <c r="H52" s="65">
        <v>13115</v>
      </c>
      <c r="I52" s="66">
        <f t="shared" si="2"/>
        <v>35.833333333333336</v>
      </c>
      <c r="J52" s="91"/>
      <c r="K52" s="67">
        <f t="shared" si="3"/>
        <v>0</v>
      </c>
      <c r="L52" s="65">
        <v>15426</v>
      </c>
      <c r="M52" s="63">
        <f t="shared" si="4"/>
        <v>42.263013698630139</v>
      </c>
      <c r="N52" s="65">
        <v>7655</v>
      </c>
      <c r="O52" s="64">
        <f t="shared" si="5"/>
        <v>42.060439560439562</v>
      </c>
      <c r="P52" s="65">
        <v>15711</v>
      </c>
      <c r="Q52" s="69">
        <f t="shared" si="11"/>
        <v>43.043835616438358</v>
      </c>
      <c r="R52" s="70">
        <v>7740</v>
      </c>
      <c r="S52" s="71">
        <f t="shared" si="12"/>
        <v>42.527472527472526</v>
      </c>
      <c r="T52" s="72">
        <v>7736</v>
      </c>
      <c r="U52" s="73">
        <f t="shared" si="13"/>
        <v>42.505494505494504</v>
      </c>
      <c r="V52" s="123">
        <f t="shared" si="15"/>
        <v>6.9835616438356216E-2</v>
      </c>
      <c r="W52" s="124">
        <f t="shared" si="14"/>
        <v>8.4890109890109852E-2</v>
      </c>
      <c r="X52" s="16"/>
    </row>
    <row r="53" spans="1:24" s="3" customFormat="1" x14ac:dyDescent="0.25">
      <c r="A53" s="29" t="s">
        <v>523</v>
      </c>
      <c r="B53" s="30" t="s">
        <v>304</v>
      </c>
      <c r="C53" s="26" t="s">
        <v>133</v>
      </c>
      <c r="D53" s="62">
        <v>10320</v>
      </c>
      <c r="E53" s="63">
        <f t="shared" si="0"/>
        <v>28.273972602739725</v>
      </c>
      <c r="F53" s="62">
        <v>5006</v>
      </c>
      <c r="G53" s="64">
        <f t="shared" si="1"/>
        <v>27.505494505494507</v>
      </c>
      <c r="H53" s="65">
        <v>10926</v>
      </c>
      <c r="I53" s="66">
        <f t="shared" si="2"/>
        <v>29.852459016393443</v>
      </c>
      <c r="J53" s="65">
        <v>5040</v>
      </c>
      <c r="K53" s="67">
        <f t="shared" si="3"/>
        <v>27.540983606557376</v>
      </c>
      <c r="L53" s="65">
        <v>12302</v>
      </c>
      <c r="M53" s="63">
        <f t="shared" si="4"/>
        <v>33.704109589041096</v>
      </c>
      <c r="N53" s="65">
        <v>6124</v>
      </c>
      <c r="O53" s="64">
        <f t="shared" si="5"/>
        <v>33.64835164835165</v>
      </c>
      <c r="P53" s="68">
        <v>13332</v>
      </c>
      <c r="Q53" s="69">
        <f t="shared" si="11"/>
        <v>36.526027397260272</v>
      </c>
      <c r="R53" s="70">
        <v>6318</v>
      </c>
      <c r="S53" s="71">
        <f t="shared" si="12"/>
        <v>34.714285714285715</v>
      </c>
      <c r="T53" s="72">
        <v>6817</v>
      </c>
      <c r="U53" s="73">
        <f t="shared" si="13"/>
        <v>37.456043956043956</v>
      </c>
      <c r="V53" s="123">
        <f t="shared" si="15"/>
        <v>8.2520547945205469E-2</v>
      </c>
      <c r="W53" s="124">
        <f t="shared" si="14"/>
        <v>9.9505494505494493E-2</v>
      </c>
      <c r="X53" s="15"/>
    </row>
    <row r="54" spans="1:24" s="3" customFormat="1" x14ac:dyDescent="0.25">
      <c r="A54" s="24" t="s">
        <v>512</v>
      </c>
      <c r="B54" s="25" t="s">
        <v>304</v>
      </c>
      <c r="C54" s="26" t="s">
        <v>201</v>
      </c>
      <c r="D54" s="62">
        <v>198</v>
      </c>
      <c r="E54" s="66">
        <f t="shared" si="0"/>
        <v>0.54246575342465753</v>
      </c>
      <c r="F54" s="74">
        <v>0</v>
      </c>
      <c r="G54" s="67">
        <f t="shared" si="1"/>
        <v>0</v>
      </c>
      <c r="H54" s="75">
        <v>3687</v>
      </c>
      <c r="I54" s="66">
        <f t="shared" si="2"/>
        <v>10.073770491803279</v>
      </c>
      <c r="J54" s="75">
        <v>1748</v>
      </c>
      <c r="K54" s="67">
        <f t="shared" si="3"/>
        <v>9.5519125683060118</v>
      </c>
      <c r="L54" s="75">
        <v>4152</v>
      </c>
      <c r="M54" s="66">
        <f t="shared" si="4"/>
        <v>11.375342465753425</v>
      </c>
      <c r="N54" s="75">
        <v>2109</v>
      </c>
      <c r="O54" s="67">
        <f t="shared" si="5"/>
        <v>11.587912087912088</v>
      </c>
      <c r="P54" s="76">
        <v>3359</v>
      </c>
      <c r="Q54" s="76">
        <f t="shared" si="11"/>
        <v>9.2027397260273975</v>
      </c>
      <c r="R54" s="77">
        <v>1596</v>
      </c>
      <c r="S54" s="78">
        <f t="shared" si="12"/>
        <v>8.7692307692307701</v>
      </c>
      <c r="T54" s="79">
        <v>2172</v>
      </c>
      <c r="U54" s="73">
        <f t="shared" si="13"/>
        <v>11.934065934065934</v>
      </c>
      <c r="V54" s="123">
        <f t="shared" si="15"/>
        <v>8.6602739726027403E-2</v>
      </c>
      <c r="W54" s="124">
        <f t="shared" si="14"/>
        <v>0.11934065934065935</v>
      </c>
      <c r="X54" s="13"/>
    </row>
    <row r="55" spans="1:24" s="3" customFormat="1" x14ac:dyDescent="0.25">
      <c r="A55" s="24" t="s">
        <v>483</v>
      </c>
      <c r="B55" s="25" t="s">
        <v>304</v>
      </c>
      <c r="C55" s="26" t="s">
        <v>156</v>
      </c>
      <c r="D55" s="62">
        <v>7978</v>
      </c>
      <c r="E55" s="63">
        <f t="shared" si="0"/>
        <v>21.857534246575341</v>
      </c>
      <c r="F55" s="62">
        <v>3895</v>
      </c>
      <c r="G55" s="64">
        <f t="shared" si="1"/>
        <v>21.401098901098901</v>
      </c>
      <c r="H55" s="65">
        <v>8240</v>
      </c>
      <c r="I55" s="66">
        <f t="shared" si="2"/>
        <v>22.513661202185791</v>
      </c>
      <c r="J55" s="65">
        <v>3341</v>
      </c>
      <c r="K55" s="67">
        <f t="shared" si="3"/>
        <v>18.256830601092897</v>
      </c>
      <c r="L55" s="65">
        <v>10842</v>
      </c>
      <c r="M55" s="63">
        <f t="shared" si="4"/>
        <v>29.704109589041096</v>
      </c>
      <c r="N55" s="65">
        <v>4537</v>
      </c>
      <c r="O55" s="64">
        <f t="shared" si="5"/>
        <v>24.928571428571427</v>
      </c>
      <c r="P55" s="68">
        <v>11157</v>
      </c>
      <c r="Q55" s="69">
        <f t="shared" si="11"/>
        <v>30.567123287671233</v>
      </c>
      <c r="R55" s="70">
        <v>5750</v>
      </c>
      <c r="S55" s="71">
        <f t="shared" si="12"/>
        <v>31.593406593406595</v>
      </c>
      <c r="T55" s="72">
        <v>4474</v>
      </c>
      <c r="U55" s="73">
        <f t="shared" si="13"/>
        <v>24.582417582417584</v>
      </c>
      <c r="V55" s="123">
        <f t="shared" si="15"/>
        <v>8.7095890410958929E-2</v>
      </c>
      <c r="W55" s="124">
        <f t="shared" si="14"/>
        <v>3.1813186813186824E-2</v>
      </c>
      <c r="X55" s="15"/>
    </row>
    <row r="56" spans="1:24" s="3" customFormat="1" x14ac:dyDescent="0.25">
      <c r="A56" s="29" t="s">
        <v>522</v>
      </c>
      <c r="B56" s="30" t="s">
        <v>304</v>
      </c>
      <c r="C56" s="26" t="s">
        <v>158</v>
      </c>
      <c r="D56" s="62">
        <v>6703</v>
      </c>
      <c r="E56" s="63">
        <f t="shared" si="0"/>
        <v>18.364383561643837</v>
      </c>
      <c r="F56" s="62">
        <v>3220</v>
      </c>
      <c r="G56" s="64">
        <f t="shared" si="1"/>
        <v>17.692307692307693</v>
      </c>
      <c r="H56" s="65">
        <v>8137</v>
      </c>
      <c r="I56" s="66">
        <f t="shared" si="2"/>
        <v>22.23224043715847</v>
      </c>
      <c r="J56" s="65">
        <v>3414</v>
      </c>
      <c r="K56" s="67">
        <f t="shared" si="3"/>
        <v>18.655737704918032</v>
      </c>
      <c r="L56" s="65">
        <v>9939</v>
      </c>
      <c r="M56" s="63">
        <f t="shared" si="4"/>
        <v>27.230136986301371</v>
      </c>
      <c r="N56" s="65">
        <v>4793</v>
      </c>
      <c r="O56" s="64">
        <f t="shared" si="5"/>
        <v>26.335164835164836</v>
      </c>
      <c r="P56" s="68">
        <v>10866</v>
      </c>
      <c r="Q56" s="69">
        <f t="shared" si="11"/>
        <v>29.769863013698629</v>
      </c>
      <c r="R56" s="70">
        <v>5106</v>
      </c>
      <c r="S56" s="71">
        <f t="shared" si="12"/>
        <v>28.054945054945055</v>
      </c>
      <c r="T56" s="72">
        <v>5679</v>
      </c>
      <c r="U56" s="73">
        <f t="shared" si="13"/>
        <v>31.203296703296704</v>
      </c>
      <c r="V56" s="123">
        <f t="shared" si="15"/>
        <v>0.11405479452054791</v>
      </c>
      <c r="W56" s="124">
        <f t="shared" si="14"/>
        <v>0.13510989010989011</v>
      </c>
      <c r="X56" s="15"/>
    </row>
    <row r="57" spans="1:24" s="3" customFormat="1" x14ac:dyDescent="0.25">
      <c r="A57" s="27" t="s">
        <v>371</v>
      </c>
      <c r="B57" s="28" t="s">
        <v>270</v>
      </c>
      <c r="C57" s="26" t="s">
        <v>59</v>
      </c>
      <c r="D57" s="62">
        <v>33240</v>
      </c>
      <c r="E57" s="63">
        <f t="shared" si="0"/>
        <v>91.06849315068493</v>
      </c>
      <c r="F57" s="62">
        <v>17497</v>
      </c>
      <c r="G57" s="64">
        <f t="shared" si="1"/>
        <v>96.137362637362642</v>
      </c>
      <c r="H57" s="65">
        <v>22647</v>
      </c>
      <c r="I57" s="66">
        <f t="shared" si="2"/>
        <v>61.877049180327866</v>
      </c>
      <c r="J57" s="65">
        <v>10315</v>
      </c>
      <c r="K57" s="67">
        <f t="shared" si="3"/>
        <v>56.366120218579233</v>
      </c>
      <c r="L57" s="65">
        <v>21606</v>
      </c>
      <c r="M57" s="63">
        <f t="shared" si="4"/>
        <v>59.194520547945203</v>
      </c>
      <c r="N57" s="65">
        <v>11831</v>
      </c>
      <c r="O57" s="64">
        <f t="shared" si="5"/>
        <v>65.005494505494511</v>
      </c>
      <c r="P57" s="68">
        <v>30149</v>
      </c>
      <c r="Q57" s="69">
        <f t="shared" si="11"/>
        <v>82.6</v>
      </c>
      <c r="R57" s="70">
        <v>14765</v>
      </c>
      <c r="S57" s="71">
        <f t="shared" si="12"/>
        <v>81.126373626373621</v>
      </c>
      <c r="T57" s="72">
        <v>15433</v>
      </c>
      <c r="U57" s="73">
        <f t="shared" si="13"/>
        <v>84.796703296703299</v>
      </c>
      <c r="V57" s="123">
        <f t="shared" si="15"/>
        <v>-8.4684931506849359E-2</v>
      </c>
      <c r="W57" s="124">
        <f t="shared" si="14"/>
        <v>-0.11340659340659343</v>
      </c>
      <c r="X57" s="16"/>
    </row>
    <row r="58" spans="1:24" s="3" customFormat="1" ht="25" x14ac:dyDescent="0.25">
      <c r="A58" s="27" t="s">
        <v>269</v>
      </c>
      <c r="B58" s="28" t="s">
        <v>270</v>
      </c>
      <c r="C58" s="31" t="s">
        <v>325</v>
      </c>
      <c r="D58" s="62">
        <v>58658</v>
      </c>
      <c r="E58" s="63">
        <f t="shared" si="0"/>
        <v>160.7068493150685</v>
      </c>
      <c r="F58" s="62">
        <v>29331</v>
      </c>
      <c r="G58" s="64">
        <f t="shared" si="1"/>
        <v>161.15934065934067</v>
      </c>
      <c r="H58" s="65">
        <v>51456</v>
      </c>
      <c r="I58" s="66">
        <f t="shared" si="2"/>
        <v>140.59016393442624</v>
      </c>
      <c r="J58" s="65">
        <v>24032</v>
      </c>
      <c r="K58" s="67">
        <f t="shared" si="3"/>
        <v>131.3224043715847</v>
      </c>
      <c r="L58" s="65">
        <v>59099</v>
      </c>
      <c r="M58" s="63">
        <f t="shared" si="4"/>
        <v>161.9150684931507</v>
      </c>
      <c r="N58" s="65">
        <v>29117</v>
      </c>
      <c r="O58" s="64">
        <f t="shared" si="5"/>
        <v>159.9835164835165</v>
      </c>
      <c r="P58" s="68">
        <v>58589</v>
      </c>
      <c r="Q58" s="69">
        <f t="shared" si="11"/>
        <v>160.51780821917808</v>
      </c>
      <c r="R58" s="70">
        <v>29121</v>
      </c>
      <c r="S58" s="71">
        <f t="shared" si="12"/>
        <v>160.00549450549451</v>
      </c>
      <c r="T58" s="72">
        <v>30845</v>
      </c>
      <c r="U58" s="73">
        <f t="shared" si="13"/>
        <v>169.47802197802199</v>
      </c>
      <c r="V58" s="123">
        <f t="shared" si="15"/>
        <v>-1.8904109589041695E-3</v>
      </c>
      <c r="W58" s="124">
        <f t="shared" si="14"/>
        <v>8.3186813186813147E-2</v>
      </c>
      <c r="X58" s="16"/>
    </row>
    <row r="59" spans="1:24" s="3" customFormat="1" ht="20.5" x14ac:dyDescent="0.25">
      <c r="A59" s="29" t="s">
        <v>501</v>
      </c>
      <c r="B59" s="30" t="s">
        <v>270</v>
      </c>
      <c r="C59" s="26" t="s">
        <v>228</v>
      </c>
      <c r="D59" s="62">
        <v>678</v>
      </c>
      <c r="E59" s="63">
        <f t="shared" si="0"/>
        <v>1.8575342465753424</v>
      </c>
      <c r="F59" s="62">
        <v>316</v>
      </c>
      <c r="G59" s="64">
        <f t="shared" si="1"/>
        <v>1.7362637362637363</v>
      </c>
      <c r="H59" s="65">
        <v>437</v>
      </c>
      <c r="I59" s="66">
        <f t="shared" si="2"/>
        <v>1.1939890710382515</v>
      </c>
      <c r="J59" s="65">
        <v>328</v>
      </c>
      <c r="K59" s="67">
        <f t="shared" si="3"/>
        <v>1.7923497267759563</v>
      </c>
      <c r="L59" s="65">
        <v>911</v>
      </c>
      <c r="M59" s="63">
        <f t="shared" si="4"/>
        <v>2.495890410958904</v>
      </c>
      <c r="N59" s="65">
        <v>516</v>
      </c>
      <c r="O59" s="64">
        <f t="shared" si="5"/>
        <v>2.8351648351648353</v>
      </c>
      <c r="P59" s="68">
        <v>729</v>
      </c>
      <c r="Q59" s="69">
        <f t="shared" si="11"/>
        <v>1.9972602739726026</v>
      </c>
      <c r="R59" s="70">
        <v>374</v>
      </c>
      <c r="S59" s="71">
        <f t="shared" si="12"/>
        <v>2.0549450549450547</v>
      </c>
      <c r="T59" s="72">
        <v>369</v>
      </c>
      <c r="U59" s="73">
        <f t="shared" si="13"/>
        <v>2.0274725274725274</v>
      </c>
      <c r="V59" s="123">
        <f t="shared" si="15"/>
        <v>1.3972602739726026E-3</v>
      </c>
      <c r="W59" s="124">
        <f t="shared" si="14"/>
        <v>2.9120879120879107E-3</v>
      </c>
      <c r="X59" s="15" t="s">
        <v>552</v>
      </c>
    </row>
    <row r="60" spans="1:24" s="1" customFormat="1" x14ac:dyDescent="0.25">
      <c r="A60" s="29" t="s">
        <v>500</v>
      </c>
      <c r="B60" s="30" t="s">
        <v>270</v>
      </c>
      <c r="C60" s="26" t="s">
        <v>203</v>
      </c>
      <c r="D60" s="62">
        <v>3424</v>
      </c>
      <c r="E60" s="66">
        <f t="shared" si="0"/>
        <v>9.3808219178082197</v>
      </c>
      <c r="F60" s="74">
        <v>1586</v>
      </c>
      <c r="G60" s="67">
        <f t="shared" si="1"/>
        <v>8.7142857142857135</v>
      </c>
      <c r="H60" s="75">
        <v>3603</v>
      </c>
      <c r="I60" s="66">
        <f t="shared" si="2"/>
        <v>9.8442622950819665</v>
      </c>
      <c r="J60" s="75">
        <v>1901</v>
      </c>
      <c r="K60" s="67">
        <f t="shared" si="3"/>
        <v>10.387978142076502</v>
      </c>
      <c r="L60" s="75">
        <v>3220</v>
      </c>
      <c r="M60" s="66">
        <f t="shared" si="4"/>
        <v>8.8219178082191778</v>
      </c>
      <c r="N60" s="75">
        <v>1909</v>
      </c>
      <c r="O60" s="67">
        <f t="shared" si="5"/>
        <v>10.489010989010989</v>
      </c>
      <c r="P60" s="76">
        <v>3995</v>
      </c>
      <c r="Q60" s="76">
        <f t="shared" si="11"/>
        <v>10.945205479452055</v>
      </c>
      <c r="R60" s="77">
        <v>1960</v>
      </c>
      <c r="S60" s="78">
        <f t="shared" si="12"/>
        <v>10.76923076923077</v>
      </c>
      <c r="T60" s="79">
        <v>1915</v>
      </c>
      <c r="U60" s="81">
        <f t="shared" si="13"/>
        <v>10.521978021978022</v>
      </c>
      <c r="V60" s="123">
        <f t="shared" si="15"/>
        <v>1.564383561643835E-2</v>
      </c>
      <c r="W60" s="124">
        <f t="shared" si="14"/>
        <v>1.8076923076923084E-2</v>
      </c>
      <c r="X60" s="13"/>
    </row>
    <row r="61" spans="1:24" s="1" customFormat="1" x14ac:dyDescent="0.25">
      <c r="A61" s="27" t="s">
        <v>349</v>
      </c>
      <c r="B61" s="28" t="s">
        <v>270</v>
      </c>
      <c r="C61" s="26" t="s">
        <v>51</v>
      </c>
      <c r="D61" s="62">
        <v>37868</v>
      </c>
      <c r="E61" s="63">
        <f t="shared" si="0"/>
        <v>103.74794520547945</v>
      </c>
      <c r="F61" s="62">
        <v>17934</v>
      </c>
      <c r="G61" s="64">
        <f t="shared" si="1"/>
        <v>98.538461538461533</v>
      </c>
      <c r="H61" s="65">
        <v>26015</v>
      </c>
      <c r="I61" s="66">
        <f t="shared" si="2"/>
        <v>71.079234972677597</v>
      </c>
      <c r="J61" s="65">
        <v>13814</v>
      </c>
      <c r="K61" s="67">
        <f t="shared" si="3"/>
        <v>75.486338797814213</v>
      </c>
      <c r="L61" s="65">
        <v>28415</v>
      </c>
      <c r="M61" s="63">
        <f t="shared" si="4"/>
        <v>77.849315068493155</v>
      </c>
      <c r="N61" s="65">
        <v>14048</v>
      </c>
      <c r="O61" s="64">
        <f t="shared" si="5"/>
        <v>77.186813186813183</v>
      </c>
      <c r="P61" s="68">
        <v>38672</v>
      </c>
      <c r="Q61" s="69">
        <f t="shared" si="11"/>
        <v>105.95068493150686</v>
      </c>
      <c r="R61" s="70">
        <v>18969</v>
      </c>
      <c r="S61" s="71">
        <f t="shared" si="12"/>
        <v>104.22527472527473</v>
      </c>
      <c r="T61" s="72">
        <v>19771</v>
      </c>
      <c r="U61" s="73">
        <f t="shared" si="13"/>
        <v>108.63186813186813</v>
      </c>
      <c r="V61" s="123">
        <f t="shared" si="15"/>
        <v>2.2027397260274029E-2</v>
      </c>
      <c r="W61" s="124">
        <f t="shared" si="14"/>
        <v>0.10093406593406598</v>
      </c>
      <c r="X61" s="13"/>
    </row>
    <row r="62" spans="1:24" s="1" customFormat="1" x14ac:dyDescent="0.25">
      <c r="A62" s="29" t="s">
        <v>249</v>
      </c>
      <c r="B62" s="30" t="s">
        <v>270</v>
      </c>
      <c r="C62" s="26" t="s">
        <v>108</v>
      </c>
      <c r="D62" s="62">
        <v>13794</v>
      </c>
      <c r="E62" s="63">
        <f t="shared" si="0"/>
        <v>37.791780821917811</v>
      </c>
      <c r="F62" s="62">
        <v>6426</v>
      </c>
      <c r="G62" s="64">
        <f t="shared" si="1"/>
        <v>35.307692307692307</v>
      </c>
      <c r="H62" s="65">
        <v>13156</v>
      </c>
      <c r="I62" s="66">
        <f t="shared" si="2"/>
        <v>35.94535519125683</v>
      </c>
      <c r="J62" s="65">
        <v>5904</v>
      </c>
      <c r="K62" s="67">
        <f t="shared" si="3"/>
        <v>32.26229508196721</v>
      </c>
      <c r="L62" s="65">
        <v>15746</v>
      </c>
      <c r="M62" s="63">
        <f t="shared" si="4"/>
        <v>43.139726027397259</v>
      </c>
      <c r="N62" s="65">
        <v>8097</v>
      </c>
      <c r="O62" s="64">
        <f t="shared" si="5"/>
        <v>44.489010989010985</v>
      </c>
      <c r="P62" s="68">
        <v>15940</v>
      </c>
      <c r="Q62" s="69">
        <f t="shared" si="11"/>
        <v>43.671232876712331</v>
      </c>
      <c r="R62" s="70">
        <v>7976</v>
      </c>
      <c r="S62" s="71">
        <f t="shared" si="12"/>
        <v>43.824175824175825</v>
      </c>
      <c r="T62" s="72">
        <v>7975</v>
      </c>
      <c r="U62" s="73">
        <f t="shared" si="13"/>
        <v>43.818681318681321</v>
      </c>
      <c r="V62" s="123">
        <f t="shared" si="15"/>
        <v>5.8794520547945199E-2</v>
      </c>
      <c r="W62" s="124">
        <f t="shared" si="14"/>
        <v>8.5109890109890146E-2</v>
      </c>
      <c r="X62" s="16"/>
    </row>
    <row r="63" spans="1:24" s="1" customFormat="1" ht="60.5" x14ac:dyDescent="0.25">
      <c r="A63" s="24" t="s">
        <v>411</v>
      </c>
      <c r="B63" s="25" t="s">
        <v>270</v>
      </c>
      <c r="C63" s="31" t="s">
        <v>410</v>
      </c>
      <c r="D63" s="92">
        <v>15448</v>
      </c>
      <c r="E63" s="63">
        <f t="shared" si="0"/>
        <v>42.323287671232876</v>
      </c>
      <c r="F63" s="92">
        <v>7333</v>
      </c>
      <c r="G63" s="64">
        <f t="shared" si="1"/>
        <v>40.291208791208788</v>
      </c>
      <c r="H63" s="93">
        <v>14627</v>
      </c>
      <c r="I63" s="66">
        <f t="shared" si="2"/>
        <v>39.964480874316941</v>
      </c>
      <c r="J63" s="93">
        <v>6461</v>
      </c>
      <c r="K63" s="67">
        <f t="shared" si="3"/>
        <v>35.306010928961747</v>
      </c>
      <c r="L63" s="93">
        <v>17324</v>
      </c>
      <c r="M63" s="63">
        <f t="shared" si="4"/>
        <v>47.463013698630135</v>
      </c>
      <c r="N63" s="93">
        <v>8555</v>
      </c>
      <c r="O63" s="64">
        <f t="shared" si="5"/>
        <v>47.005494505494504</v>
      </c>
      <c r="P63" s="94">
        <v>17749</v>
      </c>
      <c r="Q63" s="69">
        <f t="shared" si="11"/>
        <v>48.627397260273973</v>
      </c>
      <c r="R63" s="94">
        <v>9032</v>
      </c>
      <c r="S63" s="71">
        <f t="shared" si="12"/>
        <v>49.626373626373628</v>
      </c>
      <c r="T63" s="72">
        <v>8569</v>
      </c>
      <c r="U63" s="73">
        <f t="shared" si="13"/>
        <v>47.082417582417584</v>
      </c>
      <c r="V63" s="123">
        <f t="shared" si="15"/>
        <v>6.3041095890410973E-2</v>
      </c>
      <c r="W63" s="124">
        <f t="shared" si="14"/>
        <v>6.7912087912087957E-2</v>
      </c>
      <c r="X63" s="16" t="s">
        <v>553</v>
      </c>
    </row>
    <row r="64" spans="1:24" s="1" customFormat="1" x14ac:dyDescent="0.25">
      <c r="A64" s="27" t="s">
        <v>369</v>
      </c>
      <c r="B64" s="28" t="s">
        <v>270</v>
      </c>
      <c r="C64" s="26" t="s">
        <v>183</v>
      </c>
      <c r="D64" s="80">
        <v>9229</v>
      </c>
      <c r="E64" s="63">
        <f t="shared" si="0"/>
        <v>25.284931506849315</v>
      </c>
      <c r="F64" s="80">
        <v>5140</v>
      </c>
      <c r="G64" s="64">
        <f t="shared" si="1"/>
        <v>28.241758241758241</v>
      </c>
      <c r="H64" s="65">
        <v>5789</v>
      </c>
      <c r="I64" s="66">
        <f t="shared" si="2"/>
        <v>15.816939890710383</v>
      </c>
      <c r="J64" s="65">
        <v>4324</v>
      </c>
      <c r="K64" s="67">
        <f t="shared" si="3"/>
        <v>23.628415300546447</v>
      </c>
      <c r="L64" s="65">
        <v>216</v>
      </c>
      <c r="M64" s="63">
        <f t="shared" si="4"/>
        <v>0.59178082191780823</v>
      </c>
      <c r="N64" s="65">
        <v>0</v>
      </c>
      <c r="O64" s="64">
        <f t="shared" si="5"/>
        <v>0</v>
      </c>
      <c r="P64" s="68">
        <v>13032</v>
      </c>
      <c r="Q64" s="69">
        <f t="shared" si="11"/>
        <v>35.704109589041096</v>
      </c>
      <c r="R64" s="70">
        <v>6597</v>
      </c>
      <c r="S64" s="71">
        <f t="shared" si="12"/>
        <v>36.247252747252745</v>
      </c>
      <c r="T64" s="72">
        <v>6828</v>
      </c>
      <c r="U64" s="73">
        <f t="shared" si="13"/>
        <v>37.516483516483518</v>
      </c>
      <c r="V64" s="123">
        <f t="shared" si="15"/>
        <v>0.10419178082191781</v>
      </c>
      <c r="W64" s="124">
        <f t="shared" si="14"/>
        <v>9.2747252747252776E-2</v>
      </c>
      <c r="X64" s="16"/>
    </row>
    <row r="65" spans="1:24" s="1" customFormat="1" x14ac:dyDescent="0.25">
      <c r="A65" s="29" t="s">
        <v>454</v>
      </c>
      <c r="B65" s="30" t="s">
        <v>270</v>
      </c>
      <c r="C65" s="26" t="s">
        <v>91</v>
      </c>
      <c r="D65" s="62">
        <v>15688</v>
      </c>
      <c r="E65" s="63">
        <f t="shared" si="0"/>
        <v>42.980821917808221</v>
      </c>
      <c r="F65" s="62">
        <v>6072</v>
      </c>
      <c r="G65" s="64">
        <f t="shared" si="1"/>
        <v>33.362637362637365</v>
      </c>
      <c r="H65" s="65">
        <v>16618</v>
      </c>
      <c r="I65" s="66">
        <f t="shared" si="2"/>
        <v>45.404371584699454</v>
      </c>
      <c r="J65" s="65">
        <v>7963</v>
      </c>
      <c r="K65" s="67">
        <f t="shared" si="3"/>
        <v>43.513661202185794</v>
      </c>
      <c r="L65" s="65">
        <v>18323</v>
      </c>
      <c r="M65" s="63">
        <f t="shared" si="4"/>
        <v>50.2</v>
      </c>
      <c r="N65" s="65">
        <v>8777</v>
      </c>
      <c r="O65" s="64">
        <f t="shared" si="5"/>
        <v>48.225274725274723</v>
      </c>
      <c r="P65" s="68">
        <v>21165</v>
      </c>
      <c r="Q65" s="69">
        <f t="shared" si="11"/>
        <v>57.986301369863014</v>
      </c>
      <c r="R65" s="70">
        <v>10546</v>
      </c>
      <c r="S65" s="71">
        <f t="shared" si="12"/>
        <v>57.945054945054942</v>
      </c>
      <c r="T65" s="72">
        <v>9903</v>
      </c>
      <c r="U65" s="73">
        <f t="shared" si="13"/>
        <v>54.412087912087912</v>
      </c>
      <c r="V65" s="123">
        <f t="shared" si="15"/>
        <v>0.15005479452054793</v>
      </c>
      <c r="W65" s="124">
        <f t="shared" si="14"/>
        <v>0.21049450549450546</v>
      </c>
      <c r="X65" s="16"/>
    </row>
    <row r="66" spans="1:24" s="1" customFormat="1" x14ac:dyDescent="0.25">
      <c r="A66" s="29" t="s">
        <v>439</v>
      </c>
      <c r="B66" s="30" t="s">
        <v>270</v>
      </c>
      <c r="C66" s="26" t="s">
        <v>77</v>
      </c>
      <c r="D66" s="62">
        <v>18367</v>
      </c>
      <c r="E66" s="63">
        <f t="shared" si="0"/>
        <v>50.320547945205476</v>
      </c>
      <c r="F66" s="62">
        <v>8906</v>
      </c>
      <c r="G66" s="64">
        <f t="shared" si="1"/>
        <v>48.934065934065934</v>
      </c>
      <c r="H66" s="65">
        <v>18273</v>
      </c>
      <c r="I66" s="66">
        <f t="shared" si="2"/>
        <v>49.92622950819672</v>
      </c>
      <c r="J66" s="65">
        <v>8546</v>
      </c>
      <c r="K66" s="67">
        <f t="shared" si="3"/>
        <v>46.699453551912569</v>
      </c>
      <c r="L66" s="65">
        <v>23742</v>
      </c>
      <c r="M66" s="63">
        <f t="shared" si="4"/>
        <v>65.046575342465758</v>
      </c>
      <c r="N66" s="65">
        <v>11570</v>
      </c>
      <c r="O66" s="64">
        <f t="shared" si="5"/>
        <v>63.571428571428569</v>
      </c>
      <c r="P66" s="68">
        <v>24023</v>
      </c>
      <c r="Q66" s="69">
        <f t="shared" si="11"/>
        <v>65.816438356164383</v>
      </c>
      <c r="R66" s="70">
        <v>11681</v>
      </c>
      <c r="S66" s="71">
        <f t="shared" si="12"/>
        <v>64.181318681318686</v>
      </c>
      <c r="T66" s="72">
        <v>13337</v>
      </c>
      <c r="U66" s="73">
        <f t="shared" si="13"/>
        <v>73.280219780219781</v>
      </c>
      <c r="V66" s="123">
        <f t="shared" si="15"/>
        <v>0.15495890410958907</v>
      </c>
      <c r="W66" s="124">
        <f t="shared" si="14"/>
        <v>0.24346153846153848</v>
      </c>
      <c r="X66" s="16"/>
    </row>
    <row r="67" spans="1:24" s="1" customFormat="1" x14ac:dyDescent="0.25">
      <c r="A67" s="29" t="s">
        <v>517</v>
      </c>
      <c r="B67" s="30" t="s">
        <v>270</v>
      </c>
      <c r="C67" s="26" t="s">
        <v>90</v>
      </c>
      <c r="D67" s="62">
        <v>15028</v>
      </c>
      <c r="E67" s="63">
        <f t="shared" ref="E67:E132" si="16">D67/365</f>
        <v>41.172602739726024</v>
      </c>
      <c r="F67" s="62">
        <v>5475</v>
      </c>
      <c r="G67" s="64">
        <f t="shared" ref="G67:G132" si="17">F67/182</f>
        <v>30.082417582417584</v>
      </c>
      <c r="H67" s="65">
        <v>16637</v>
      </c>
      <c r="I67" s="66">
        <f t="shared" ref="I67:I132" si="18">H67/366</f>
        <v>45.456284153005463</v>
      </c>
      <c r="J67" s="65">
        <v>7983</v>
      </c>
      <c r="K67" s="67">
        <f t="shared" ref="K67:K132" si="19">J67/183</f>
        <v>43.622950819672134</v>
      </c>
      <c r="L67" s="65">
        <v>18805</v>
      </c>
      <c r="M67" s="63">
        <f t="shared" ref="M67:M132" si="20">L67/365</f>
        <v>51.520547945205479</v>
      </c>
      <c r="N67" s="65">
        <v>8847</v>
      </c>
      <c r="O67" s="64">
        <f t="shared" ref="O67:O132" si="21">N67/182</f>
        <v>48.609890109890109</v>
      </c>
      <c r="P67" s="68">
        <v>21309</v>
      </c>
      <c r="Q67" s="69">
        <f t="shared" ref="Q67:Q100" si="22">P67/365</f>
        <v>58.38082191780822</v>
      </c>
      <c r="R67" s="70">
        <v>10547</v>
      </c>
      <c r="S67" s="71">
        <f t="shared" ref="S67:S100" si="23">R67/182</f>
        <v>57.950549450549453</v>
      </c>
      <c r="T67" s="72">
        <v>18029</v>
      </c>
      <c r="U67" s="73">
        <f t="shared" ref="U67:U100" si="24">T67/182</f>
        <v>99.060439560439562</v>
      </c>
      <c r="V67" s="123">
        <f t="shared" si="15"/>
        <v>0.17208219178082196</v>
      </c>
      <c r="W67" s="124">
        <f t="shared" si="14"/>
        <v>0.68978021978021986</v>
      </c>
      <c r="X67" s="16"/>
    </row>
    <row r="68" spans="1:24" s="1" customFormat="1" x14ac:dyDescent="0.25">
      <c r="A68" s="29" t="s">
        <v>518</v>
      </c>
      <c r="B68" s="30" t="s">
        <v>270</v>
      </c>
      <c r="C68" s="26" t="s">
        <v>54</v>
      </c>
      <c r="D68" s="62">
        <v>33382</v>
      </c>
      <c r="E68" s="63">
        <f t="shared" si="16"/>
        <v>91.457534246575349</v>
      </c>
      <c r="F68" s="62">
        <v>18353</v>
      </c>
      <c r="G68" s="64">
        <f t="shared" si="17"/>
        <v>100.84065934065934</v>
      </c>
      <c r="H68" s="65">
        <v>24054</v>
      </c>
      <c r="I68" s="66">
        <f t="shared" si="18"/>
        <v>65.721311475409834</v>
      </c>
      <c r="J68" s="65">
        <v>12237</v>
      </c>
      <c r="K68" s="67">
        <f t="shared" si="19"/>
        <v>66.868852459016395</v>
      </c>
      <c r="L68" s="65">
        <v>30365</v>
      </c>
      <c r="M68" s="63">
        <f t="shared" si="20"/>
        <v>83.191780821917803</v>
      </c>
      <c r="N68" s="65">
        <v>13874</v>
      </c>
      <c r="O68" s="64">
        <f t="shared" si="21"/>
        <v>76.230769230769226</v>
      </c>
      <c r="P68" s="68">
        <v>40032</v>
      </c>
      <c r="Q68" s="69">
        <f t="shared" si="22"/>
        <v>109.67671232876712</v>
      </c>
      <c r="R68" s="70">
        <v>19221</v>
      </c>
      <c r="S68" s="71">
        <f t="shared" si="23"/>
        <v>105.60989010989012</v>
      </c>
      <c r="T68" s="72">
        <v>22799</v>
      </c>
      <c r="U68" s="73">
        <f t="shared" si="24"/>
        <v>125.26923076923077</v>
      </c>
      <c r="V68" s="123">
        <f t="shared" si="15"/>
        <v>0.18219178082191775</v>
      </c>
      <c r="W68" s="124">
        <f t="shared" si="14"/>
        <v>0.2442857142857143</v>
      </c>
      <c r="X68" s="13"/>
    </row>
    <row r="69" spans="1:24" s="1" customFormat="1" x14ac:dyDescent="0.25">
      <c r="A69" s="27" t="s">
        <v>420</v>
      </c>
      <c r="B69" s="28" t="s">
        <v>270</v>
      </c>
      <c r="C69" s="26" t="s">
        <v>111</v>
      </c>
      <c r="D69" s="62">
        <v>14491</v>
      </c>
      <c r="E69" s="63">
        <f t="shared" si="16"/>
        <v>39.701369863013696</v>
      </c>
      <c r="F69" s="62">
        <v>8585</v>
      </c>
      <c r="G69" s="64">
        <f t="shared" si="17"/>
        <v>47.170329670329672</v>
      </c>
      <c r="H69" s="65">
        <v>12890</v>
      </c>
      <c r="I69" s="66">
        <f t="shared" si="18"/>
        <v>35.21857923497268</v>
      </c>
      <c r="J69" s="65">
        <v>6076</v>
      </c>
      <c r="K69" s="67">
        <f t="shared" si="19"/>
        <v>33.202185792349724</v>
      </c>
      <c r="L69" s="65">
        <v>20693</v>
      </c>
      <c r="M69" s="63">
        <f t="shared" si="20"/>
        <v>56.69315068493151</v>
      </c>
      <c r="N69" s="65">
        <v>9229</v>
      </c>
      <c r="O69" s="64">
        <f t="shared" si="21"/>
        <v>50.708791208791212</v>
      </c>
      <c r="P69" s="68">
        <v>22826</v>
      </c>
      <c r="Q69" s="69">
        <f t="shared" si="22"/>
        <v>62.536986301369865</v>
      </c>
      <c r="R69" s="70">
        <v>11378</v>
      </c>
      <c r="S69" s="71">
        <f t="shared" si="23"/>
        <v>62.516483516483518</v>
      </c>
      <c r="T69" s="89">
        <v>10705</v>
      </c>
      <c r="U69" s="73">
        <f t="shared" si="24"/>
        <v>58.818681318681321</v>
      </c>
      <c r="V69" s="123">
        <f t="shared" si="15"/>
        <v>0.22835616438356168</v>
      </c>
      <c r="W69" s="124">
        <f t="shared" si="14"/>
        <v>0.1164835164835165</v>
      </c>
      <c r="X69" s="19"/>
    </row>
    <row r="70" spans="1:24" s="1" customFormat="1" x14ac:dyDescent="0.25">
      <c r="A70" s="27" t="s">
        <v>368</v>
      </c>
      <c r="B70" s="28" t="s">
        <v>270</v>
      </c>
      <c r="C70" s="26" t="s">
        <v>112</v>
      </c>
      <c r="D70" s="80">
        <v>12077</v>
      </c>
      <c r="E70" s="63">
        <f t="shared" si="16"/>
        <v>33.087671232876716</v>
      </c>
      <c r="F70" s="80">
        <v>5093</v>
      </c>
      <c r="G70" s="64">
        <f t="shared" si="17"/>
        <v>27.983516483516482</v>
      </c>
      <c r="H70" s="65">
        <v>12720</v>
      </c>
      <c r="I70" s="66">
        <f t="shared" si="18"/>
        <v>34.754098360655739</v>
      </c>
      <c r="J70" s="65">
        <v>5920</v>
      </c>
      <c r="K70" s="67">
        <f t="shared" si="19"/>
        <v>32.349726775956285</v>
      </c>
      <c r="L70" s="65">
        <v>17971</v>
      </c>
      <c r="M70" s="63">
        <f t="shared" si="20"/>
        <v>49.235616438356168</v>
      </c>
      <c r="N70" s="65">
        <v>8468</v>
      </c>
      <c r="O70" s="64">
        <f t="shared" si="21"/>
        <v>46.527472527472526</v>
      </c>
      <c r="P70" s="68">
        <v>21080</v>
      </c>
      <c r="Q70" s="69">
        <f t="shared" si="22"/>
        <v>57.753424657534246</v>
      </c>
      <c r="R70" s="70">
        <v>10421</v>
      </c>
      <c r="S70" s="71">
        <f t="shared" si="23"/>
        <v>57.258241758241759</v>
      </c>
      <c r="T70" s="72">
        <v>10228</v>
      </c>
      <c r="U70" s="73">
        <f t="shared" si="24"/>
        <v>56.197802197802197</v>
      </c>
      <c r="V70" s="123">
        <f t="shared" si="15"/>
        <v>0.2466575342465753</v>
      </c>
      <c r="W70" s="124">
        <f t="shared" si="14"/>
        <v>0.28214285714285714</v>
      </c>
      <c r="X70" s="16"/>
    </row>
    <row r="71" spans="1:24" s="1" customFormat="1" x14ac:dyDescent="0.25">
      <c r="A71" s="24" t="s">
        <v>418</v>
      </c>
      <c r="B71" s="25" t="s">
        <v>261</v>
      </c>
      <c r="C71" s="26" t="s">
        <v>101</v>
      </c>
      <c r="D71" s="62">
        <v>18954</v>
      </c>
      <c r="E71" s="63">
        <f t="shared" si="16"/>
        <v>51.92876712328767</v>
      </c>
      <c r="F71" s="62">
        <v>9190</v>
      </c>
      <c r="G71" s="64">
        <f t="shared" si="17"/>
        <v>50.494505494505496</v>
      </c>
      <c r="H71" s="65">
        <v>14422</v>
      </c>
      <c r="I71" s="66">
        <f t="shared" si="18"/>
        <v>39.404371584699454</v>
      </c>
      <c r="J71" s="65">
        <v>7377</v>
      </c>
      <c r="K71" s="67">
        <f t="shared" si="19"/>
        <v>40.311475409836063</v>
      </c>
      <c r="L71" s="65">
        <v>13332</v>
      </c>
      <c r="M71" s="63">
        <f t="shared" si="20"/>
        <v>36.526027397260272</v>
      </c>
      <c r="N71" s="65">
        <v>6128</v>
      </c>
      <c r="O71" s="64">
        <f t="shared" si="21"/>
        <v>33.670329670329672</v>
      </c>
      <c r="P71" s="68">
        <v>12216</v>
      </c>
      <c r="Q71" s="69">
        <f t="shared" si="22"/>
        <v>33.468493150684928</v>
      </c>
      <c r="R71" s="70">
        <v>5408</v>
      </c>
      <c r="S71" s="71">
        <f t="shared" si="23"/>
        <v>29.714285714285715</v>
      </c>
      <c r="T71" s="89">
        <v>8429</v>
      </c>
      <c r="U71" s="73">
        <f t="shared" si="24"/>
        <v>46.31318681318681</v>
      </c>
      <c r="V71" s="123">
        <f t="shared" si="15"/>
        <v>-0.18460273972602742</v>
      </c>
      <c r="W71" s="124">
        <f t="shared" si="14"/>
        <v>-4.181318681318686E-2</v>
      </c>
      <c r="X71" s="13"/>
    </row>
    <row r="72" spans="1:24" s="1" customFormat="1" x14ac:dyDescent="0.25">
      <c r="A72" s="29" t="s">
        <v>488</v>
      </c>
      <c r="B72" s="30" t="s">
        <v>261</v>
      </c>
      <c r="C72" s="26" t="s">
        <v>136</v>
      </c>
      <c r="D72" s="62">
        <v>10788</v>
      </c>
      <c r="E72" s="63">
        <f t="shared" si="16"/>
        <v>29.556164383561644</v>
      </c>
      <c r="F72" s="62">
        <v>3377</v>
      </c>
      <c r="G72" s="64">
        <f t="shared" si="17"/>
        <v>18.554945054945055</v>
      </c>
      <c r="H72" s="65">
        <v>10742</v>
      </c>
      <c r="I72" s="66">
        <f t="shared" si="18"/>
        <v>29.349726775956285</v>
      </c>
      <c r="J72" s="65">
        <v>3931</v>
      </c>
      <c r="K72" s="67">
        <f t="shared" si="19"/>
        <v>21.480874316939889</v>
      </c>
      <c r="L72" s="65">
        <v>9780</v>
      </c>
      <c r="M72" s="63">
        <f t="shared" si="20"/>
        <v>26.794520547945204</v>
      </c>
      <c r="N72" s="65">
        <v>6266</v>
      </c>
      <c r="O72" s="64">
        <f t="shared" si="21"/>
        <v>34.428571428571431</v>
      </c>
      <c r="P72" s="68">
        <v>6344</v>
      </c>
      <c r="Q72" s="69">
        <f t="shared" si="22"/>
        <v>17.38082191780822</v>
      </c>
      <c r="R72" s="70">
        <v>3043</v>
      </c>
      <c r="S72" s="71">
        <f t="shared" si="23"/>
        <v>16.719780219780219</v>
      </c>
      <c r="T72" s="72">
        <v>3124</v>
      </c>
      <c r="U72" s="73">
        <f t="shared" si="24"/>
        <v>17.164835164835164</v>
      </c>
      <c r="V72" s="123">
        <f t="shared" si="15"/>
        <v>-0.12175342465753423</v>
      </c>
      <c r="W72" s="124">
        <f t="shared" si="14"/>
        <v>-1.3901098901098904E-2</v>
      </c>
      <c r="X72" s="15"/>
    </row>
    <row r="73" spans="1:24" s="1" customFormat="1" x14ac:dyDescent="0.25">
      <c r="A73" s="24" t="s">
        <v>400</v>
      </c>
      <c r="B73" s="25" t="s">
        <v>261</v>
      </c>
      <c r="C73" s="26" t="s">
        <v>144</v>
      </c>
      <c r="D73" s="62">
        <v>10775</v>
      </c>
      <c r="E73" s="63">
        <f t="shared" si="16"/>
        <v>29.520547945205479</v>
      </c>
      <c r="F73" s="62">
        <v>3363</v>
      </c>
      <c r="G73" s="64">
        <f t="shared" si="17"/>
        <v>18.478021978021978</v>
      </c>
      <c r="H73" s="65">
        <v>9523</v>
      </c>
      <c r="I73" s="66">
        <f t="shared" si="18"/>
        <v>26.019125683060111</v>
      </c>
      <c r="J73" s="65">
        <v>2956</v>
      </c>
      <c r="K73" s="67">
        <f t="shared" si="19"/>
        <v>16.153005464480874</v>
      </c>
      <c r="L73" s="65">
        <v>9685</v>
      </c>
      <c r="M73" s="63">
        <f t="shared" si="20"/>
        <v>26.534246575342465</v>
      </c>
      <c r="N73" s="65">
        <v>6175</v>
      </c>
      <c r="O73" s="64">
        <f t="shared" si="21"/>
        <v>33.928571428571431</v>
      </c>
      <c r="P73" s="68">
        <v>6485</v>
      </c>
      <c r="Q73" s="69">
        <f t="shared" si="22"/>
        <v>17.767123287671232</v>
      </c>
      <c r="R73" s="70">
        <v>3060</v>
      </c>
      <c r="S73" s="71">
        <f t="shared" si="23"/>
        <v>16.813186813186814</v>
      </c>
      <c r="T73" s="72">
        <v>3145</v>
      </c>
      <c r="U73" s="73">
        <f t="shared" si="24"/>
        <v>17.280219780219781</v>
      </c>
      <c r="V73" s="123">
        <f t="shared" si="15"/>
        <v>-0.11753424657534246</v>
      </c>
      <c r="W73" s="124">
        <f t="shared" si="14"/>
        <v>-1.1978021978021971E-2</v>
      </c>
      <c r="X73" s="15"/>
    </row>
    <row r="74" spans="1:24" s="1" customFormat="1" x14ac:dyDescent="0.25">
      <c r="A74" s="27" t="s">
        <v>281</v>
      </c>
      <c r="B74" s="28" t="s">
        <v>261</v>
      </c>
      <c r="C74" s="26" t="s">
        <v>174</v>
      </c>
      <c r="D74" s="62">
        <v>9754</v>
      </c>
      <c r="E74" s="63">
        <f t="shared" si="16"/>
        <v>26.723287671232878</v>
      </c>
      <c r="F74" s="62">
        <v>4802</v>
      </c>
      <c r="G74" s="64">
        <f t="shared" si="17"/>
        <v>26.384615384615383</v>
      </c>
      <c r="H74" s="65">
        <v>6583</v>
      </c>
      <c r="I74" s="66">
        <f t="shared" si="18"/>
        <v>17.986338797814209</v>
      </c>
      <c r="J74" s="65">
        <v>3534</v>
      </c>
      <c r="K74" s="67">
        <f t="shared" si="19"/>
        <v>19.311475409836067</v>
      </c>
      <c r="L74" s="65">
        <v>3988</v>
      </c>
      <c r="M74" s="63">
        <f t="shared" si="20"/>
        <v>10.926027397260274</v>
      </c>
      <c r="N74" s="65">
        <v>1628</v>
      </c>
      <c r="O74" s="64">
        <f t="shared" si="21"/>
        <v>8.9450549450549453</v>
      </c>
      <c r="P74" s="65">
        <v>7541</v>
      </c>
      <c r="Q74" s="69">
        <f t="shared" si="22"/>
        <v>20.660273972602738</v>
      </c>
      <c r="R74" s="70">
        <v>2848</v>
      </c>
      <c r="S74" s="71">
        <f t="shared" si="23"/>
        <v>15.648351648351648</v>
      </c>
      <c r="T74" s="72">
        <v>4982</v>
      </c>
      <c r="U74" s="73">
        <f t="shared" si="24"/>
        <v>27.373626373626372</v>
      </c>
      <c r="V74" s="123">
        <f t="shared" si="15"/>
        <v>-6.0630136986301403E-2</v>
      </c>
      <c r="W74" s="124">
        <f t="shared" si="14"/>
        <v>9.8901098901098897E-3</v>
      </c>
      <c r="X74" s="15"/>
    </row>
    <row r="75" spans="1:24" s="1" customFormat="1" x14ac:dyDescent="0.25">
      <c r="A75" s="27" t="s">
        <v>379</v>
      </c>
      <c r="B75" s="28" t="s">
        <v>261</v>
      </c>
      <c r="C75" s="26" t="s">
        <v>45</v>
      </c>
      <c r="D75" s="62">
        <v>29096</v>
      </c>
      <c r="E75" s="63">
        <f t="shared" si="16"/>
        <v>79.715068493150682</v>
      </c>
      <c r="F75" s="62">
        <v>14291</v>
      </c>
      <c r="G75" s="64">
        <f t="shared" si="17"/>
        <v>78.521978021978029</v>
      </c>
      <c r="H75" s="65">
        <v>27429</v>
      </c>
      <c r="I75" s="66">
        <f t="shared" si="18"/>
        <v>74.942622950819668</v>
      </c>
      <c r="J75" s="65">
        <v>12831</v>
      </c>
      <c r="K75" s="67">
        <f t="shared" si="19"/>
        <v>70.114754098360649</v>
      </c>
      <c r="L75" s="65">
        <v>28732</v>
      </c>
      <c r="M75" s="63">
        <f t="shared" si="20"/>
        <v>78.717808219178082</v>
      </c>
      <c r="N75" s="65">
        <v>14584</v>
      </c>
      <c r="O75" s="64">
        <f t="shared" si="21"/>
        <v>80.131868131868131</v>
      </c>
      <c r="P75" s="68">
        <v>27390</v>
      </c>
      <c r="Q75" s="69">
        <f t="shared" si="22"/>
        <v>75.041095890410958</v>
      </c>
      <c r="R75" s="70">
        <v>13474</v>
      </c>
      <c r="S75" s="71">
        <f t="shared" si="23"/>
        <v>74.032967032967036</v>
      </c>
      <c r="T75" s="72">
        <v>14847</v>
      </c>
      <c r="U75" s="73">
        <f t="shared" si="24"/>
        <v>81.57692307692308</v>
      </c>
      <c r="V75" s="123">
        <f t="shared" si="15"/>
        <v>-4.673972602739724E-2</v>
      </c>
      <c r="W75" s="124">
        <f t="shared" si="14"/>
        <v>3.0549450549450512E-2</v>
      </c>
      <c r="X75" s="15"/>
    </row>
    <row r="76" spans="1:24" s="1" customFormat="1" x14ac:dyDescent="0.25">
      <c r="A76" s="27" t="s">
        <v>267</v>
      </c>
      <c r="B76" s="28" t="s">
        <v>261</v>
      </c>
      <c r="C76" s="26" t="s">
        <v>44</v>
      </c>
      <c r="D76" s="62">
        <v>28365</v>
      </c>
      <c r="E76" s="63">
        <f t="shared" si="16"/>
        <v>77.712328767123282</v>
      </c>
      <c r="F76" s="62">
        <v>13819</v>
      </c>
      <c r="G76" s="64">
        <f t="shared" si="17"/>
        <v>75.928571428571431</v>
      </c>
      <c r="H76" s="65">
        <v>27827</v>
      </c>
      <c r="I76" s="66">
        <f t="shared" si="18"/>
        <v>76.030054644808743</v>
      </c>
      <c r="J76" s="65">
        <v>13171</v>
      </c>
      <c r="K76" s="67">
        <f t="shared" si="19"/>
        <v>71.972677595628411</v>
      </c>
      <c r="L76" s="65">
        <v>27949</v>
      </c>
      <c r="M76" s="63">
        <f t="shared" si="20"/>
        <v>76.572602739726022</v>
      </c>
      <c r="N76" s="65">
        <v>13563</v>
      </c>
      <c r="O76" s="64">
        <f t="shared" si="21"/>
        <v>74.521978021978029</v>
      </c>
      <c r="P76" s="65">
        <v>26890</v>
      </c>
      <c r="Q76" s="69">
        <f t="shared" si="22"/>
        <v>73.671232876712324</v>
      </c>
      <c r="R76" s="70">
        <v>13477</v>
      </c>
      <c r="S76" s="71">
        <f t="shared" si="23"/>
        <v>74.049450549450555</v>
      </c>
      <c r="T76" s="72">
        <v>13085</v>
      </c>
      <c r="U76" s="73">
        <f t="shared" si="24"/>
        <v>71.895604395604394</v>
      </c>
      <c r="V76" s="123">
        <f t="shared" si="15"/>
        <v>-4.0410958904109576E-2</v>
      </c>
      <c r="W76" s="124">
        <f t="shared" si="14"/>
        <v>-4.0329670329670365E-2</v>
      </c>
      <c r="X76" s="15"/>
    </row>
    <row r="77" spans="1:24" s="1" customFormat="1" x14ac:dyDescent="0.25">
      <c r="A77" s="29" t="s">
        <v>493</v>
      </c>
      <c r="B77" s="30" t="s">
        <v>261</v>
      </c>
      <c r="C77" s="26" t="s">
        <v>214</v>
      </c>
      <c r="D77" s="62">
        <v>5814</v>
      </c>
      <c r="E77" s="63">
        <f t="shared" si="16"/>
        <v>15.92876712328767</v>
      </c>
      <c r="F77" s="62">
        <v>2468</v>
      </c>
      <c r="G77" s="64">
        <f t="shared" si="17"/>
        <v>13.56043956043956</v>
      </c>
      <c r="H77" s="65">
        <v>2644</v>
      </c>
      <c r="I77" s="66">
        <f t="shared" si="18"/>
        <v>7.2240437158469941</v>
      </c>
      <c r="J77" s="65">
        <v>2436</v>
      </c>
      <c r="K77" s="67">
        <f t="shared" si="19"/>
        <v>13.311475409836065</v>
      </c>
      <c r="L77" s="65">
        <v>3686</v>
      </c>
      <c r="M77" s="63">
        <f t="shared" si="20"/>
        <v>10.098630136986301</v>
      </c>
      <c r="N77" s="65">
        <v>1144</v>
      </c>
      <c r="O77" s="64">
        <f t="shared" si="21"/>
        <v>6.2857142857142856</v>
      </c>
      <c r="P77" s="68">
        <v>5018</v>
      </c>
      <c r="Q77" s="69">
        <f t="shared" si="22"/>
        <v>13.747945205479452</v>
      </c>
      <c r="R77" s="70">
        <v>1902</v>
      </c>
      <c r="S77" s="71">
        <f t="shared" si="23"/>
        <v>10.450549450549451</v>
      </c>
      <c r="T77" s="72">
        <v>2890</v>
      </c>
      <c r="U77" s="73">
        <f t="shared" si="24"/>
        <v>15.87912087912088</v>
      </c>
      <c r="V77" s="123">
        <f t="shared" si="15"/>
        <v>-2.1808219178082188E-2</v>
      </c>
      <c r="W77" s="124">
        <f t="shared" si="14"/>
        <v>2.3186813186813194E-2</v>
      </c>
      <c r="X77" s="13"/>
    </row>
    <row r="78" spans="1:24" s="1" customFormat="1" x14ac:dyDescent="0.25">
      <c r="A78" s="29" t="s">
        <v>499</v>
      </c>
      <c r="B78" s="30" t="s">
        <v>261</v>
      </c>
      <c r="C78" s="26" t="s">
        <v>137</v>
      </c>
      <c r="D78" s="62">
        <v>11838</v>
      </c>
      <c r="E78" s="63">
        <f t="shared" si="16"/>
        <v>32.43287671232877</v>
      </c>
      <c r="F78" s="62">
        <v>5874</v>
      </c>
      <c r="G78" s="64">
        <f t="shared" si="17"/>
        <v>32.274725274725277</v>
      </c>
      <c r="H78" s="65">
        <v>10584</v>
      </c>
      <c r="I78" s="66">
        <f t="shared" si="18"/>
        <v>28.918032786885245</v>
      </c>
      <c r="J78" s="65">
        <v>4891</v>
      </c>
      <c r="K78" s="67">
        <f t="shared" si="19"/>
        <v>26.726775956284154</v>
      </c>
      <c r="L78" s="65">
        <v>10262</v>
      </c>
      <c r="M78" s="63">
        <f t="shared" si="20"/>
        <v>28.115068493150684</v>
      </c>
      <c r="N78" s="65">
        <v>5466</v>
      </c>
      <c r="O78" s="64">
        <f t="shared" si="21"/>
        <v>30.032967032967033</v>
      </c>
      <c r="P78" s="68">
        <v>12225</v>
      </c>
      <c r="Q78" s="69">
        <f t="shared" si="22"/>
        <v>33.493150684931507</v>
      </c>
      <c r="R78" s="70">
        <v>5612</v>
      </c>
      <c r="S78" s="71">
        <f t="shared" si="23"/>
        <v>30.835164835164836</v>
      </c>
      <c r="T78" s="72">
        <v>10116</v>
      </c>
      <c r="U78" s="73">
        <f t="shared" si="24"/>
        <v>55.582417582417584</v>
      </c>
      <c r="V78" s="123">
        <f t="shared" si="15"/>
        <v>1.0602739726027367E-2</v>
      </c>
      <c r="W78" s="124">
        <f t="shared" si="14"/>
        <v>0.23307692307692307</v>
      </c>
      <c r="X78" s="13"/>
    </row>
    <row r="79" spans="1:24" s="1" customFormat="1" ht="20.5" x14ac:dyDescent="0.25">
      <c r="A79" s="27" t="s">
        <v>302</v>
      </c>
      <c r="B79" s="28" t="s">
        <v>261</v>
      </c>
      <c r="C79" s="26" t="s">
        <v>227</v>
      </c>
      <c r="D79" s="62">
        <v>293</v>
      </c>
      <c r="E79" s="63">
        <f t="shared" si="16"/>
        <v>0.80273972602739729</v>
      </c>
      <c r="F79" s="62">
        <v>104</v>
      </c>
      <c r="G79" s="64">
        <f t="shared" si="17"/>
        <v>0.5714285714285714</v>
      </c>
      <c r="H79" s="65">
        <v>624</v>
      </c>
      <c r="I79" s="66">
        <f t="shared" si="18"/>
        <v>1.7049180327868851</v>
      </c>
      <c r="J79" s="65">
        <v>210</v>
      </c>
      <c r="K79" s="67">
        <f t="shared" si="19"/>
        <v>1.1475409836065573</v>
      </c>
      <c r="L79" s="65">
        <v>1216</v>
      </c>
      <c r="M79" s="63">
        <f t="shared" si="20"/>
        <v>3.3315068493150686</v>
      </c>
      <c r="N79" s="65">
        <v>558</v>
      </c>
      <c r="O79" s="64">
        <f t="shared" si="21"/>
        <v>3.0659340659340661</v>
      </c>
      <c r="P79" s="65">
        <v>1526</v>
      </c>
      <c r="Q79" s="69">
        <f t="shared" si="22"/>
        <v>4.1808219178082195</v>
      </c>
      <c r="R79" s="70">
        <v>913</v>
      </c>
      <c r="S79" s="71">
        <f t="shared" si="23"/>
        <v>5.0164835164835164</v>
      </c>
      <c r="T79" s="72">
        <v>484</v>
      </c>
      <c r="U79" s="73">
        <f t="shared" si="24"/>
        <v>2.6593406593406592</v>
      </c>
      <c r="V79" s="123">
        <f t="shared" si="15"/>
        <v>3.3780821917808221E-2</v>
      </c>
      <c r="W79" s="124">
        <f t="shared" si="14"/>
        <v>2.0879120879120874E-2</v>
      </c>
      <c r="X79" s="15" t="s">
        <v>552</v>
      </c>
    </row>
    <row r="80" spans="1:24" s="1" customFormat="1" x14ac:dyDescent="0.25">
      <c r="A80" s="27" t="s">
        <v>260</v>
      </c>
      <c r="B80" s="28" t="s">
        <v>261</v>
      </c>
      <c r="C80" s="26" t="s">
        <v>37</v>
      </c>
      <c r="D80" s="62">
        <v>29342</v>
      </c>
      <c r="E80" s="63">
        <f t="shared" si="16"/>
        <v>80.389041095890406</v>
      </c>
      <c r="F80" s="62">
        <v>14298</v>
      </c>
      <c r="G80" s="64">
        <f t="shared" si="17"/>
        <v>78.560439560439562</v>
      </c>
      <c r="H80" s="65">
        <v>28665</v>
      </c>
      <c r="I80" s="66">
        <f t="shared" si="18"/>
        <v>78.319672131147541</v>
      </c>
      <c r="J80" s="65">
        <v>13427</v>
      </c>
      <c r="K80" s="67">
        <f t="shared" si="19"/>
        <v>73.37158469945355</v>
      </c>
      <c r="L80" s="65">
        <v>30747</v>
      </c>
      <c r="M80" s="63">
        <f t="shared" si="20"/>
        <v>84.238356164383561</v>
      </c>
      <c r="N80" s="65">
        <v>14915</v>
      </c>
      <c r="O80" s="64">
        <f t="shared" si="21"/>
        <v>81.950549450549445</v>
      </c>
      <c r="P80" s="65">
        <v>30624</v>
      </c>
      <c r="Q80" s="69">
        <f t="shared" si="22"/>
        <v>83.901369863013699</v>
      </c>
      <c r="R80" s="70">
        <v>15243</v>
      </c>
      <c r="S80" s="71">
        <f t="shared" si="23"/>
        <v>83.752747252747255</v>
      </c>
      <c r="T80" s="72">
        <v>15229</v>
      </c>
      <c r="U80" s="73">
        <f t="shared" si="24"/>
        <v>83.675824175824175</v>
      </c>
      <c r="V80" s="123">
        <f t="shared" si="15"/>
        <v>3.5123287671232933E-2</v>
      </c>
      <c r="W80" s="124">
        <f t="shared" si="14"/>
        <v>5.1153846153846133E-2</v>
      </c>
      <c r="X80" s="16"/>
    </row>
    <row r="81" spans="1:24" s="1" customFormat="1" ht="25" x14ac:dyDescent="0.25">
      <c r="A81" s="29" t="s">
        <v>471</v>
      </c>
      <c r="B81" s="30" t="s">
        <v>261</v>
      </c>
      <c r="C81" s="31" t="s">
        <v>478</v>
      </c>
      <c r="D81" s="62">
        <v>3918</v>
      </c>
      <c r="E81" s="66">
        <f t="shared" si="16"/>
        <v>10.734246575342466</v>
      </c>
      <c r="F81" s="74">
        <v>1648</v>
      </c>
      <c r="G81" s="67">
        <f t="shared" si="17"/>
        <v>9.0549450549450547</v>
      </c>
      <c r="H81" s="75">
        <v>7653</v>
      </c>
      <c r="I81" s="66">
        <f t="shared" si="18"/>
        <v>20.909836065573771</v>
      </c>
      <c r="J81" s="75">
        <v>3625</v>
      </c>
      <c r="K81" s="67">
        <f t="shared" si="19"/>
        <v>19.808743169398905</v>
      </c>
      <c r="L81" s="75">
        <v>7653</v>
      </c>
      <c r="M81" s="66">
        <f t="shared" si="20"/>
        <v>20.967123287671232</v>
      </c>
      <c r="N81" s="75">
        <v>3625</v>
      </c>
      <c r="O81" s="67">
        <f t="shared" si="21"/>
        <v>19.917582417582416</v>
      </c>
      <c r="P81" s="76">
        <v>6117</v>
      </c>
      <c r="Q81" s="76">
        <f t="shared" si="22"/>
        <v>16.758904109589039</v>
      </c>
      <c r="R81" s="77">
        <v>2508</v>
      </c>
      <c r="S81" s="78">
        <f t="shared" si="23"/>
        <v>13.780219780219781</v>
      </c>
      <c r="T81" s="79">
        <v>2277</v>
      </c>
      <c r="U81" s="73">
        <f t="shared" si="24"/>
        <v>12.510989010989011</v>
      </c>
      <c r="V81" s="123">
        <f t="shared" si="15"/>
        <v>6.0246575342465733E-2</v>
      </c>
      <c r="W81" s="124">
        <f t="shared" si="14"/>
        <v>3.4560439560439561E-2</v>
      </c>
      <c r="X81" s="16" t="s">
        <v>568</v>
      </c>
    </row>
    <row r="82" spans="1:24" s="1" customFormat="1" x14ac:dyDescent="0.25">
      <c r="A82" s="24" t="s">
        <v>407</v>
      </c>
      <c r="B82" s="25" t="s">
        <v>261</v>
      </c>
      <c r="C82" s="26" t="s">
        <v>200</v>
      </c>
      <c r="D82" s="62">
        <v>4181</v>
      </c>
      <c r="E82" s="63">
        <f t="shared" si="16"/>
        <v>11.454794520547946</v>
      </c>
      <c r="F82" s="62">
        <v>2074</v>
      </c>
      <c r="G82" s="64">
        <f t="shared" si="17"/>
        <v>11.395604395604396</v>
      </c>
      <c r="H82" s="65">
        <v>4070</v>
      </c>
      <c r="I82" s="66">
        <f t="shared" si="18"/>
        <v>11.120218579234972</v>
      </c>
      <c r="J82" s="65">
        <v>1938</v>
      </c>
      <c r="K82" s="67">
        <f t="shared" si="19"/>
        <v>10.590163934426229</v>
      </c>
      <c r="L82" s="65">
        <v>4275</v>
      </c>
      <c r="M82" s="63">
        <f t="shared" si="20"/>
        <v>11.712328767123287</v>
      </c>
      <c r="N82" s="65">
        <v>2048</v>
      </c>
      <c r="O82" s="64">
        <f t="shared" si="21"/>
        <v>11.252747252747254</v>
      </c>
      <c r="P82" s="68">
        <v>8519</v>
      </c>
      <c r="Q82" s="69">
        <f t="shared" si="22"/>
        <v>23.339726027397262</v>
      </c>
      <c r="R82" s="70">
        <v>3957</v>
      </c>
      <c r="S82" s="71">
        <f t="shared" si="23"/>
        <v>21.741758241758241</v>
      </c>
      <c r="T82" s="72">
        <v>4499</v>
      </c>
      <c r="U82" s="73">
        <f t="shared" si="24"/>
        <v>24.719780219780219</v>
      </c>
      <c r="V82" s="123">
        <f t="shared" si="15"/>
        <v>0.11884931506849317</v>
      </c>
      <c r="W82" s="124">
        <f t="shared" si="14"/>
        <v>0.13324175824175824</v>
      </c>
      <c r="X82" s="15"/>
    </row>
    <row r="83" spans="1:24" s="1" customFormat="1" ht="60.5" x14ac:dyDescent="0.25">
      <c r="A83" s="27" t="s">
        <v>356</v>
      </c>
      <c r="B83" s="28" t="s">
        <v>261</v>
      </c>
      <c r="C83" s="26" t="s">
        <v>231</v>
      </c>
      <c r="D83" s="80">
        <v>19</v>
      </c>
      <c r="E83" s="63">
        <f t="shared" si="16"/>
        <v>5.2054794520547946E-2</v>
      </c>
      <c r="F83" s="80">
        <v>1</v>
      </c>
      <c r="G83" s="67">
        <f t="shared" si="17"/>
        <v>5.4945054945054949E-3</v>
      </c>
      <c r="H83" s="75">
        <v>14</v>
      </c>
      <c r="I83" s="66">
        <f t="shared" si="18"/>
        <v>3.825136612021858E-2</v>
      </c>
      <c r="J83" s="75">
        <v>0</v>
      </c>
      <c r="K83" s="67">
        <f t="shared" si="19"/>
        <v>0</v>
      </c>
      <c r="L83" s="75">
        <v>18</v>
      </c>
      <c r="M83" s="66">
        <f t="shared" si="20"/>
        <v>4.9315068493150684E-2</v>
      </c>
      <c r="N83" s="75">
        <v>0</v>
      </c>
      <c r="O83" s="67">
        <f t="shared" si="21"/>
        <v>0</v>
      </c>
      <c r="P83" s="76">
        <v>12</v>
      </c>
      <c r="Q83" s="76">
        <f t="shared" si="22"/>
        <v>3.287671232876712E-2</v>
      </c>
      <c r="R83" s="77">
        <v>0</v>
      </c>
      <c r="S83" s="78">
        <f t="shared" si="23"/>
        <v>0</v>
      </c>
      <c r="T83" s="79">
        <v>0</v>
      </c>
      <c r="U83" s="81">
        <f t="shared" si="24"/>
        <v>0</v>
      </c>
      <c r="V83" s="123" t="s">
        <v>550</v>
      </c>
      <c r="W83" s="124" t="s">
        <v>550</v>
      </c>
      <c r="X83" s="15" t="s">
        <v>544</v>
      </c>
    </row>
    <row r="84" spans="1:24" s="1" customFormat="1" x14ac:dyDescent="0.25">
      <c r="A84" s="29" t="s">
        <v>462</v>
      </c>
      <c r="B84" s="30" t="s">
        <v>283</v>
      </c>
      <c r="C84" s="26" t="s">
        <v>31</v>
      </c>
      <c r="D84" s="62">
        <v>31581</v>
      </c>
      <c r="E84" s="63">
        <f t="shared" si="16"/>
        <v>86.523287671232879</v>
      </c>
      <c r="F84" s="62">
        <v>15708</v>
      </c>
      <c r="G84" s="64">
        <f t="shared" si="17"/>
        <v>86.307692307692307</v>
      </c>
      <c r="H84" s="65">
        <v>29352</v>
      </c>
      <c r="I84" s="66">
        <f t="shared" si="18"/>
        <v>80.196721311475414</v>
      </c>
      <c r="J84" s="65">
        <v>14027</v>
      </c>
      <c r="K84" s="67">
        <f t="shared" si="19"/>
        <v>76.650273224043715</v>
      </c>
      <c r="L84" s="65">
        <v>29059</v>
      </c>
      <c r="M84" s="63">
        <f t="shared" si="20"/>
        <v>79.61369863013698</v>
      </c>
      <c r="N84" s="65">
        <v>14285</v>
      </c>
      <c r="O84" s="64">
        <f t="shared" si="21"/>
        <v>78.489010989010993</v>
      </c>
      <c r="P84" s="68">
        <v>21098</v>
      </c>
      <c r="Q84" s="69">
        <f t="shared" si="22"/>
        <v>57.802739726027397</v>
      </c>
      <c r="R84" s="70">
        <v>11625</v>
      </c>
      <c r="S84" s="71">
        <f t="shared" si="23"/>
        <v>63.873626373626372</v>
      </c>
      <c r="T84" s="72">
        <v>13683</v>
      </c>
      <c r="U84" s="73">
        <f t="shared" si="24"/>
        <v>75.181318681318686</v>
      </c>
      <c r="V84" s="123">
        <f t="shared" ref="V84:V106" si="25">(Q84-E84)/100</f>
        <v>-0.28720547945205482</v>
      </c>
      <c r="W84" s="124">
        <f t="shared" ref="W84:W106" si="26">(U84-G84)/100</f>
        <v>-0.1112637362637362</v>
      </c>
      <c r="X84" s="13"/>
    </row>
    <row r="85" spans="1:24" x14ac:dyDescent="0.25">
      <c r="A85" s="24" t="s">
        <v>433</v>
      </c>
      <c r="B85" s="25" t="s">
        <v>283</v>
      </c>
      <c r="C85" s="26" t="s">
        <v>5</v>
      </c>
      <c r="D85" s="62">
        <v>61284</v>
      </c>
      <c r="E85" s="63">
        <f t="shared" si="16"/>
        <v>167.90136986301371</v>
      </c>
      <c r="F85" s="62">
        <v>30868</v>
      </c>
      <c r="G85" s="64">
        <f t="shared" si="17"/>
        <v>169.60439560439559</v>
      </c>
      <c r="H85" s="65">
        <v>61340</v>
      </c>
      <c r="I85" s="66">
        <f t="shared" si="18"/>
        <v>167.59562841530055</v>
      </c>
      <c r="J85" s="65">
        <v>29246</v>
      </c>
      <c r="K85" s="67">
        <f t="shared" si="19"/>
        <v>159.81420765027323</v>
      </c>
      <c r="L85" s="65">
        <v>62759</v>
      </c>
      <c r="M85" s="63">
        <f t="shared" si="20"/>
        <v>171.94246575342467</v>
      </c>
      <c r="N85" s="65">
        <v>30930</v>
      </c>
      <c r="O85" s="64">
        <f t="shared" si="21"/>
        <v>169.94505494505495</v>
      </c>
      <c r="P85" s="68">
        <v>58752</v>
      </c>
      <c r="Q85" s="69">
        <f t="shared" si="22"/>
        <v>160.96438356164384</v>
      </c>
      <c r="R85" s="70">
        <v>30703</v>
      </c>
      <c r="S85" s="71">
        <f t="shared" si="23"/>
        <v>168.69780219780219</v>
      </c>
      <c r="T85" s="72">
        <v>21336</v>
      </c>
      <c r="U85" s="73">
        <f t="shared" si="24"/>
        <v>117.23076923076923</v>
      </c>
      <c r="V85" s="123">
        <f t="shared" si="25"/>
        <v>-6.9369863013698699E-2</v>
      </c>
      <c r="W85" s="124">
        <f t="shared" si="26"/>
        <v>-0.5237362637362637</v>
      </c>
      <c r="X85" s="15"/>
    </row>
    <row r="86" spans="1:24" ht="15" customHeight="1" x14ac:dyDescent="0.25">
      <c r="A86" s="24" t="s">
        <v>421</v>
      </c>
      <c r="B86" s="25" t="s">
        <v>283</v>
      </c>
      <c r="C86" s="26" t="s">
        <v>61</v>
      </c>
      <c r="D86" s="62">
        <v>23834</v>
      </c>
      <c r="E86" s="63">
        <f t="shared" si="16"/>
        <v>65.298630136986304</v>
      </c>
      <c r="F86" s="62">
        <v>12126</v>
      </c>
      <c r="G86" s="64">
        <f t="shared" si="17"/>
        <v>66.626373626373621</v>
      </c>
      <c r="H86" s="65">
        <v>21764</v>
      </c>
      <c r="I86" s="66">
        <f t="shared" si="18"/>
        <v>59.464480874316941</v>
      </c>
      <c r="J86" s="65">
        <v>9991</v>
      </c>
      <c r="K86" s="67">
        <f t="shared" si="19"/>
        <v>54.595628415300546</v>
      </c>
      <c r="L86" s="65">
        <v>21409</v>
      </c>
      <c r="M86" s="63">
        <f t="shared" si="20"/>
        <v>58.654794520547945</v>
      </c>
      <c r="N86" s="65">
        <v>9434</v>
      </c>
      <c r="O86" s="64">
        <f t="shared" si="21"/>
        <v>51.835164835164832</v>
      </c>
      <c r="P86" s="68">
        <v>21979</v>
      </c>
      <c r="Q86" s="69">
        <f t="shared" si="22"/>
        <v>60.216438356164382</v>
      </c>
      <c r="R86" s="70">
        <v>11755</v>
      </c>
      <c r="S86" s="71">
        <f t="shared" si="23"/>
        <v>64.587912087912088</v>
      </c>
      <c r="T86" s="89">
        <v>11346</v>
      </c>
      <c r="U86" s="73">
        <f t="shared" si="24"/>
        <v>62.340659340659343</v>
      </c>
      <c r="V86" s="123">
        <f t="shared" si="25"/>
        <v>-5.0821917808219229E-2</v>
      </c>
      <c r="W86" s="124">
        <f t="shared" si="26"/>
        <v>-4.2857142857142774E-2</v>
      </c>
      <c r="X86" s="16"/>
    </row>
    <row r="87" spans="1:24" s="1" customFormat="1" x14ac:dyDescent="0.25">
      <c r="A87" s="29" t="s">
        <v>429</v>
      </c>
      <c r="B87" s="30" t="s">
        <v>283</v>
      </c>
      <c r="C87" s="26" t="s">
        <v>199</v>
      </c>
      <c r="D87" s="62">
        <v>4106</v>
      </c>
      <c r="E87" s="66">
        <f t="shared" si="16"/>
        <v>11.24931506849315</v>
      </c>
      <c r="F87" s="74">
        <v>2043</v>
      </c>
      <c r="G87" s="67">
        <f t="shared" si="17"/>
        <v>11.225274725274724</v>
      </c>
      <c r="H87" s="75">
        <v>4136</v>
      </c>
      <c r="I87" s="66">
        <f t="shared" si="18"/>
        <v>11.300546448087431</v>
      </c>
      <c r="J87" s="75">
        <v>2054</v>
      </c>
      <c r="K87" s="67">
        <f t="shared" si="19"/>
        <v>11.224043715846994</v>
      </c>
      <c r="L87" s="75">
        <v>3596</v>
      </c>
      <c r="M87" s="66">
        <f t="shared" si="20"/>
        <v>9.8520547945205479</v>
      </c>
      <c r="N87" s="75">
        <v>2031</v>
      </c>
      <c r="O87" s="67">
        <f t="shared" si="21"/>
        <v>11.159340659340659</v>
      </c>
      <c r="P87" s="76">
        <v>3371</v>
      </c>
      <c r="Q87" s="76">
        <f t="shared" si="22"/>
        <v>9.2356164383561641</v>
      </c>
      <c r="R87" s="77">
        <v>2044</v>
      </c>
      <c r="S87" s="78">
        <f t="shared" si="23"/>
        <v>11.23076923076923</v>
      </c>
      <c r="T87" s="79">
        <v>2050</v>
      </c>
      <c r="U87" s="73">
        <f t="shared" si="24"/>
        <v>11.263736263736265</v>
      </c>
      <c r="V87" s="123">
        <f t="shared" si="25"/>
        <v>-2.0136986301369859E-2</v>
      </c>
      <c r="W87" s="124">
        <f t="shared" si="26"/>
        <v>3.8461538461540099E-4</v>
      </c>
      <c r="X87" s="15"/>
    </row>
    <row r="88" spans="1:24" s="1" customFormat="1" x14ac:dyDescent="0.25">
      <c r="A88" s="29" t="s">
        <v>383</v>
      </c>
      <c r="B88" s="30" t="s">
        <v>283</v>
      </c>
      <c r="C88" s="26" t="s">
        <v>21</v>
      </c>
      <c r="D88" s="62">
        <v>38658</v>
      </c>
      <c r="E88" s="63">
        <f t="shared" si="16"/>
        <v>105.91232876712328</v>
      </c>
      <c r="F88" s="62">
        <v>19316</v>
      </c>
      <c r="G88" s="64">
        <f t="shared" si="17"/>
        <v>106.13186813186813</v>
      </c>
      <c r="H88" s="65">
        <v>35069</v>
      </c>
      <c r="I88" s="66">
        <f t="shared" si="18"/>
        <v>95.816939890710387</v>
      </c>
      <c r="J88" s="65">
        <v>16432</v>
      </c>
      <c r="K88" s="67">
        <f t="shared" si="19"/>
        <v>89.792349726775953</v>
      </c>
      <c r="L88" s="65">
        <v>37342</v>
      </c>
      <c r="M88" s="63">
        <f t="shared" si="20"/>
        <v>102.30684931506849</v>
      </c>
      <c r="N88" s="65">
        <v>18254</v>
      </c>
      <c r="O88" s="64">
        <f t="shared" si="21"/>
        <v>100.2967032967033</v>
      </c>
      <c r="P88" s="68">
        <v>38848</v>
      </c>
      <c r="Q88" s="69">
        <f t="shared" si="22"/>
        <v>106.43287671232876</v>
      </c>
      <c r="R88" s="70">
        <v>19736</v>
      </c>
      <c r="S88" s="71">
        <f t="shared" si="23"/>
        <v>108.43956043956044</v>
      </c>
      <c r="T88" s="72">
        <v>18173</v>
      </c>
      <c r="U88" s="73">
        <f t="shared" si="24"/>
        <v>99.85164835164835</v>
      </c>
      <c r="V88" s="123">
        <f t="shared" si="25"/>
        <v>5.2054794520547884E-3</v>
      </c>
      <c r="W88" s="124">
        <f t="shared" si="26"/>
        <v>-6.2802197802197812E-2</v>
      </c>
      <c r="X88" s="13"/>
    </row>
    <row r="89" spans="1:24" s="1" customFormat="1" x14ac:dyDescent="0.25">
      <c r="A89" s="29" t="s">
        <v>440</v>
      </c>
      <c r="B89" s="30" t="s">
        <v>283</v>
      </c>
      <c r="C89" s="26" t="s">
        <v>171</v>
      </c>
      <c r="D89" s="62">
        <v>5054</v>
      </c>
      <c r="E89" s="63">
        <f t="shared" si="16"/>
        <v>13.846575342465753</v>
      </c>
      <c r="F89" s="62">
        <v>2421</v>
      </c>
      <c r="G89" s="64">
        <f t="shared" si="17"/>
        <v>13.302197802197803</v>
      </c>
      <c r="H89" s="65">
        <v>6927</v>
      </c>
      <c r="I89" s="66">
        <f t="shared" si="18"/>
        <v>18.92622950819672</v>
      </c>
      <c r="J89" s="65">
        <v>3168</v>
      </c>
      <c r="K89" s="67">
        <f t="shared" si="19"/>
        <v>17.311475409836067</v>
      </c>
      <c r="L89" s="65">
        <v>6651</v>
      </c>
      <c r="M89" s="63">
        <f t="shared" si="20"/>
        <v>18.221917808219178</v>
      </c>
      <c r="N89" s="65">
        <v>3962</v>
      </c>
      <c r="O89" s="64">
        <f t="shared" si="21"/>
        <v>21.76923076923077</v>
      </c>
      <c r="P89" s="68">
        <v>5281</v>
      </c>
      <c r="Q89" s="69">
        <f t="shared" si="22"/>
        <v>14.468493150684932</v>
      </c>
      <c r="R89" s="70">
        <v>2600</v>
      </c>
      <c r="S89" s="71">
        <f t="shared" si="23"/>
        <v>14.285714285714286</v>
      </c>
      <c r="T89" s="72">
        <v>2977</v>
      </c>
      <c r="U89" s="73">
        <f t="shared" si="24"/>
        <v>16.357142857142858</v>
      </c>
      <c r="V89" s="123">
        <f t="shared" si="25"/>
        <v>6.2191780821917852E-3</v>
      </c>
      <c r="W89" s="124">
        <f t="shared" si="26"/>
        <v>3.0549450549450546E-2</v>
      </c>
      <c r="X89" s="16"/>
    </row>
    <row r="90" spans="1:24" s="1" customFormat="1" x14ac:dyDescent="0.25">
      <c r="A90" s="27" t="s">
        <v>508</v>
      </c>
      <c r="B90" s="28" t="s">
        <v>283</v>
      </c>
      <c r="C90" s="26" t="s">
        <v>10</v>
      </c>
      <c r="D90" s="62">
        <v>50787</v>
      </c>
      <c r="E90" s="63">
        <f t="shared" si="16"/>
        <v>139.14246575342466</v>
      </c>
      <c r="F90" s="62">
        <v>25423</v>
      </c>
      <c r="G90" s="64">
        <f t="shared" si="17"/>
        <v>139.6868131868132</v>
      </c>
      <c r="H90" s="65">
        <v>51298</v>
      </c>
      <c r="I90" s="66">
        <f t="shared" si="18"/>
        <v>140.15846994535519</v>
      </c>
      <c r="J90" s="65">
        <v>23396</v>
      </c>
      <c r="K90" s="67">
        <f t="shared" si="19"/>
        <v>127.84699453551913</v>
      </c>
      <c r="L90" s="65">
        <v>57408</v>
      </c>
      <c r="M90" s="63">
        <f t="shared" si="20"/>
        <v>157.2821917808219</v>
      </c>
      <c r="N90" s="65">
        <v>29059</v>
      </c>
      <c r="O90" s="64">
        <f t="shared" si="21"/>
        <v>159.66483516483515</v>
      </c>
      <c r="P90" s="68">
        <v>51638</v>
      </c>
      <c r="Q90" s="69">
        <f t="shared" si="22"/>
        <v>141.47397260273974</v>
      </c>
      <c r="R90" s="70">
        <v>24864</v>
      </c>
      <c r="S90" s="71">
        <f t="shared" si="23"/>
        <v>136.61538461538461</v>
      </c>
      <c r="T90" s="72">
        <v>28788</v>
      </c>
      <c r="U90" s="73">
        <f t="shared" si="24"/>
        <v>158.17582417582418</v>
      </c>
      <c r="V90" s="123">
        <f t="shared" si="25"/>
        <v>2.3315068493150761E-2</v>
      </c>
      <c r="W90" s="124">
        <f t="shared" si="26"/>
        <v>0.18489010989010979</v>
      </c>
      <c r="X90" s="15"/>
    </row>
    <row r="91" spans="1:24" s="1" customFormat="1" ht="25" x14ac:dyDescent="0.25">
      <c r="A91" s="29" t="s">
        <v>477</v>
      </c>
      <c r="B91" s="30" t="s">
        <v>283</v>
      </c>
      <c r="C91" s="31" t="s">
        <v>344</v>
      </c>
      <c r="D91" s="62">
        <v>8786</v>
      </c>
      <c r="E91" s="63">
        <f t="shared" si="16"/>
        <v>24.07123287671233</v>
      </c>
      <c r="F91" s="62">
        <v>4351</v>
      </c>
      <c r="G91" s="64">
        <f t="shared" si="17"/>
        <v>23.906593406593405</v>
      </c>
      <c r="H91" s="65">
        <v>8888</v>
      </c>
      <c r="I91" s="66">
        <f t="shared" si="18"/>
        <v>24.284153005464482</v>
      </c>
      <c r="J91" s="65">
        <v>4386</v>
      </c>
      <c r="K91" s="67">
        <f t="shared" si="19"/>
        <v>23.967213114754099</v>
      </c>
      <c r="L91" s="65">
        <v>9633</v>
      </c>
      <c r="M91" s="63">
        <f t="shared" si="20"/>
        <v>26.391780821917809</v>
      </c>
      <c r="N91" s="65">
        <v>4754</v>
      </c>
      <c r="O91" s="64">
        <f t="shared" si="21"/>
        <v>26.12087912087912</v>
      </c>
      <c r="P91" s="68">
        <v>9639</v>
      </c>
      <c r="Q91" s="69">
        <f t="shared" si="22"/>
        <v>26.408219178082192</v>
      </c>
      <c r="R91" s="70">
        <v>4774</v>
      </c>
      <c r="S91" s="71">
        <f t="shared" si="23"/>
        <v>26.23076923076923</v>
      </c>
      <c r="T91" s="72">
        <v>4809</v>
      </c>
      <c r="U91" s="73">
        <f t="shared" si="24"/>
        <v>26.423076923076923</v>
      </c>
      <c r="V91" s="123">
        <f t="shared" si="25"/>
        <v>2.336986301369862E-2</v>
      </c>
      <c r="W91" s="124">
        <f t="shared" si="26"/>
        <v>2.5164835164835184E-2</v>
      </c>
      <c r="X91" s="15"/>
    </row>
    <row r="92" spans="1:24" s="1" customFormat="1" x14ac:dyDescent="0.25">
      <c r="A92" s="24" t="s">
        <v>513</v>
      </c>
      <c r="B92" s="25" t="s">
        <v>283</v>
      </c>
      <c r="C92" s="26" t="s">
        <v>152</v>
      </c>
      <c r="D92" s="62">
        <v>8468</v>
      </c>
      <c r="E92" s="63">
        <f t="shared" si="16"/>
        <v>23.2</v>
      </c>
      <c r="F92" s="62">
        <v>4232</v>
      </c>
      <c r="G92" s="64">
        <f t="shared" si="17"/>
        <v>23.252747252747252</v>
      </c>
      <c r="H92" s="65">
        <v>8485</v>
      </c>
      <c r="I92" s="66">
        <f t="shared" si="18"/>
        <v>23.183060109289617</v>
      </c>
      <c r="J92" s="65">
        <v>4230</v>
      </c>
      <c r="K92" s="67">
        <f t="shared" si="19"/>
        <v>23.114754098360656</v>
      </c>
      <c r="L92" s="65">
        <v>8500</v>
      </c>
      <c r="M92" s="63">
        <f t="shared" si="20"/>
        <v>23.287671232876711</v>
      </c>
      <c r="N92" s="65">
        <v>4198</v>
      </c>
      <c r="O92" s="64">
        <f t="shared" si="21"/>
        <v>23.065934065934066</v>
      </c>
      <c r="P92" s="68">
        <v>9382</v>
      </c>
      <c r="Q92" s="69">
        <f t="shared" si="22"/>
        <v>25.704109589041096</v>
      </c>
      <c r="R92" s="70">
        <v>4627</v>
      </c>
      <c r="S92" s="71">
        <f t="shared" si="23"/>
        <v>25.423076923076923</v>
      </c>
      <c r="T92" s="72">
        <v>4747</v>
      </c>
      <c r="U92" s="73">
        <f t="shared" si="24"/>
        <v>26.082417582417584</v>
      </c>
      <c r="V92" s="123">
        <f t="shared" si="25"/>
        <v>2.5041095890410967E-2</v>
      </c>
      <c r="W92" s="124">
        <f t="shared" si="26"/>
        <v>2.8296703296703321E-2</v>
      </c>
      <c r="X92" s="15"/>
    </row>
    <row r="93" spans="1:24" s="1" customFormat="1" x14ac:dyDescent="0.25">
      <c r="A93" s="29" t="s">
        <v>292</v>
      </c>
      <c r="B93" s="30" t="s">
        <v>283</v>
      </c>
      <c r="C93" s="26" t="s">
        <v>134</v>
      </c>
      <c r="D93" s="62">
        <v>9799</v>
      </c>
      <c r="E93" s="63">
        <f t="shared" si="16"/>
        <v>26.846575342465755</v>
      </c>
      <c r="F93" s="62">
        <v>4648</v>
      </c>
      <c r="G93" s="64">
        <f t="shared" si="17"/>
        <v>25.53846153846154</v>
      </c>
      <c r="H93" s="65">
        <v>10900</v>
      </c>
      <c r="I93" s="66">
        <f t="shared" si="18"/>
        <v>29.781420765027324</v>
      </c>
      <c r="J93" s="65">
        <v>5504</v>
      </c>
      <c r="K93" s="67">
        <f t="shared" si="19"/>
        <v>30.076502732240439</v>
      </c>
      <c r="L93" s="65">
        <v>11193</v>
      </c>
      <c r="M93" s="63">
        <f t="shared" si="20"/>
        <v>30.665753424657535</v>
      </c>
      <c r="N93" s="65">
        <v>5524</v>
      </c>
      <c r="O93" s="64">
        <f t="shared" si="21"/>
        <v>30.35164835164835</v>
      </c>
      <c r="P93" s="65">
        <v>11326</v>
      </c>
      <c r="Q93" s="69">
        <f t="shared" si="22"/>
        <v>31.030136986301368</v>
      </c>
      <c r="R93" s="70">
        <v>5616</v>
      </c>
      <c r="S93" s="71">
        <f t="shared" si="23"/>
        <v>30.857142857142858</v>
      </c>
      <c r="T93" s="72">
        <v>5618</v>
      </c>
      <c r="U93" s="73">
        <f t="shared" si="24"/>
        <v>30.868131868131869</v>
      </c>
      <c r="V93" s="123">
        <f t="shared" si="25"/>
        <v>4.1835616438356135E-2</v>
      </c>
      <c r="W93" s="124">
        <f t="shared" si="26"/>
        <v>5.3296703296703288E-2</v>
      </c>
      <c r="X93" s="15"/>
    </row>
    <row r="94" spans="1:24" s="1" customFormat="1" ht="25" x14ac:dyDescent="0.25">
      <c r="A94" s="29" t="s">
        <v>394</v>
      </c>
      <c r="B94" s="30" t="s">
        <v>283</v>
      </c>
      <c r="C94" s="31" t="s">
        <v>396</v>
      </c>
      <c r="D94" s="62">
        <v>4342</v>
      </c>
      <c r="E94" s="63">
        <f t="shared" si="16"/>
        <v>11.895890410958904</v>
      </c>
      <c r="F94" s="62">
        <v>2166</v>
      </c>
      <c r="G94" s="64">
        <f t="shared" si="17"/>
        <v>11.901098901098901</v>
      </c>
      <c r="H94" s="65">
        <v>4334</v>
      </c>
      <c r="I94" s="66">
        <f t="shared" si="18"/>
        <v>11.841530054644808</v>
      </c>
      <c r="J94" s="65">
        <v>2132</v>
      </c>
      <c r="K94" s="67">
        <f t="shared" si="19"/>
        <v>11.650273224043715</v>
      </c>
      <c r="L94" s="65">
        <v>5547</v>
      </c>
      <c r="M94" s="63">
        <f t="shared" si="20"/>
        <v>15.197260273972603</v>
      </c>
      <c r="N94" s="65">
        <v>2452</v>
      </c>
      <c r="O94" s="64">
        <f t="shared" si="21"/>
        <v>13.472527472527473</v>
      </c>
      <c r="P94" s="68">
        <v>6182</v>
      </c>
      <c r="Q94" s="69">
        <f t="shared" si="22"/>
        <v>16.936986301369863</v>
      </c>
      <c r="R94" s="70">
        <v>3102</v>
      </c>
      <c r="S94" s="71">
        <f t="shared" si="23"/>
        <v>17.043956043956044</v>
      </c>
      <c r="T94" s="72">
        <v>3128</v>
      </c>
      <c r="U94" s="73">
        <f t="shared" si="24"/>
        <v>17.186813186813186</v>
      </c>
      <c r="V94" s="123">
        <f t="shared" si="25"/>
        <v>5.0410958904109598E-2</v>
      </c>
      <c r="W94" s="124">
        <f t="shared" si="26"/>
        <v>5.2857142857142846E-2</v>
      </c>
      <c r="X94" s="15"/>
    </row>
    <row r="95" spans="1:24" s="1" customFormat="1" x14ac:dyDescent="0.25">
      <c r="A95" s="27" t="s">
        <v>305</v>
      </c>
      <c r="B95" s="28" t="s">
        <v>283</v>
      </c>
      <c r="C95" s="26" t="s">
        <v>172</v>
      </c>
      <c r="D95" s="74">
        <v>5811</v>
      </c>
      <c r="E95" s="66">
        <f t="shared" si="16"/>
        <v>15.920547945205479</v>
      </c>
      <c r="F95" s="74">
        <v>2426</v>
      </c>
      <c r="G95" s="67">
        <f t="shared" si="17"/>
        <v>13.32967032967033</v>
      </c>
      <c r="H95" s="75">
        <v>6823</v>
      </c>
      <c r="I95" s="66">
        <f t="shared" si="18"/>
        <v>18.642076502732241</v>
      </c>
      <c r="J95" s="75">
        <v>3388</v>
      </c>
      <c r="K95" s="67">
        <f t="shared" si="19"/>
        <v>18.513661202185791</v>
      </c>
      <c r="L95" s="75">
        <v>7522</v>
      </c>
      <c r="M95" s="66">
        <f t="shared" si="20"/>
        <v>20.608219178082191</v>
      </c>
      <c r="N95" s="75">
        <v>3693</v>
      </c>
      <c r="O95" s="67">
        <f t="shared" si="21"/>
        <v>20.291208791208792</v>
      </c>
      <c r="P95" s="75">
        <v>8232</v>
      </c>
      <c r="Q95" s="76">
        <f t="shared" si="22"/>
        <v>22.553424657534247</v>
      </c>
      <c r="R95" s="77">
        <v>4095</v>
      </c>
      <c r="S95" s="78">
        <f t="shared" si="23"/>
        <v>22.5</v>
      </c>
      <c r="T95" s="79">
        <v>4156</v>
      </c>
      <c r="U95" s="81">
        <f t="shared" si="24"/>
        <v>22.835164835164836</v>
      </c>
      <c r="V95" s="123">
        <f t="shared" si="25"/>
        <v>6.6328767123287682E-2</v>
      </c>
      <c r="W95" s="124">
        <f t="shared" si="26"/>
        <v>9.505494505494505E-2</v>
      </c>
      <c r="X95" s="15"/>
    </row>
    <row r="96" spans="1:24" s="1" customFormat="1" x14ac:dyDescent="0.25">
      <c r="A96" s="29" t="s">
        <v>455</v>
      </c>
      <c r="B96" s="30" t="s">
        <v>283</v>
      </c>
      <c r="C96" s="26" t="s">
        <v>138</v>
      </c>
      <c r="D96" s="62">
        <v>10994</v>
      </c>
      <c r="E96" s="63">
        <f t="shared" si="16"/>
        <v>30.12054794520548</v>
      </c>
      <c r="F96" s="62">
        <v>5031</v>
      </c>
      <c r="G96" s="64">
        <f t="shared" si="17"/>
        <v>27.642857142857142</v>
      </c>
      <c r="H96" s="65">
        <v>10516</v>
      </c>
      <c r="I96" s="66">
        <f t="shared" si="18"/>
        <v>28.73224043715847</v>
      </c>
      <c r="J96" s="65">
        <v>5568</v>
      </c>
      <c r="K96" s="67">
        <f t="shared" si="19"/>
        <v>30.42622950819672</v>
      </c>
      <c r="L96" s="65">
        <v>10691</v>
      </c>
      <c r="M96" s="63">
        <f t="shared" si="20"/>
        <v>29.290410958904111</v>
      </c>
      <c r="N96" s="65">
        <v>5556</v>
      </c>
      <c r="O96" s="64">
        <f t="shared" si="21"/>
        <v>30.527472527472529</v>
      </c>
      <c r="P96" s="68">
        <v>13750</v>
      </c>
      <c r="Q96" s="69">
        <f t="shared" si="22"/>
        <v>37.671232876712331</v>
      </c>
      <c r="R96" s="70">
        <v>7179</v>
      </c>
      <c r="S96" s="71">
        <f t="shared" si="23"/>
        <v>39.445054945054942</v>
      </c>
      <c r="T96" s="72">
        <v>7841</v>
      </c>
      <c r="U96" s="73">
        <f t="shared" si="24"/>
        <v>43.082417582417584</v>
      </c>
      <c r="V96" s="123">
        <f t="shared" si="25"/>
        <v>7.5506849315068514E-2</v>
      </c>
      <c r="W96" s="124">
        <f t="shared" si="26"/>
        <v>0.1543956043956044</v>
      </c>
      <c r="X96" s="15"/>
    </row>
    <row r="97" spans="1:24" s="1" customFormat="1" x14ac:dyDescent="0.25">
      <c r="A97" s="24" t="s">
        <v>351</v>
      </c>
      <c r="B97" s="25" t="s">
        <v>283</v>
      </c>
      <c r="C97" s="26" t="s">
        <v>3</v>
      </c>
      <c r="D97" s="62">
        <v>68574</v>
      </c>
      <c r="E97" s="63">
        <f t="shared" si="16"/>
        <v>187.87397260273971</v>
      </c>
      <c r="F97" s="62">
        <v>33366</v>
      </c>
      <c r="G97" s="64">
        <f t="shared" si="17"/>
        <v>183.32967032967034</v>
      </c>
      <c r="H97" s="65">
        <v>70442</v>
      </c>
      <c r="I97" s="66">
        <f t="shared" si="18"/>
        <v>192.46448087431693</v>
      </c>
      <c r="J97" s="65">
        <v>34215</v>
      </c>
      <c r="K97" s="67">
        <f t="shared" si="19"/>
        <v>186.96721311475409</v>
      </c>
      <c r="L97" s="65">
        <v>70757</v>
      </c>
      <c r="M97" s="63">
        <f t="shared" si="20"/>
        <v>193.85479452054796</v>
      </c>
      <c r="N97" s="65">
        <v>34865</v>
      </c>
      <c r="O97" s="64">
        <f t="shared" si="21"/>
        <v>191.56593406593407</v>
      </c>
      <c r="P97" s="68">
        <v>72113</v>
      </c>
      <c r="Q97" s="69">
        <f t="shared" si="22"/>
        <v>197.56986301369864</v>
      </c>
      <c r="R97" s="68">
        <v>35303</v>
      </c>
      <c r="S97" s="71">
        <f t="shared" si="23"/>
        <v>193.97252747252747</v>
      </c>
      <c r="T97" s="87">
        <v>37502</v>
      </c>
      <c r="U97" s="73">
        <f t="shared" si="24"/>
        <v>206.05494505494505</v>
      </c>
      <c r="V97" s="123">
        <f t="shared" si="25"/>
        <v>9.6958904109589239E-2</v>
      </c>
      <c r="W97" s="124">
        <f t="shared" si="26"/>
        <v>0.22725274725274716</v>
      </c>
      <c r="X97" s="16"/>
    </row>
    <row r="98" spans="1:24" s="1" customFormat="1" x14ac:dyDescent="0.25">
      <c r="A98" s="27" t="s">
        <v>282</v>
      </c>
      <c r="B98" s="28" t="s">
        <v>283</v>
      </c>
      <c r="C98" s="26" t="s">
        <v>42</v>
      </c>
      <c r="D98" s="62">
        <v>26530</v>
      </c>
      <c r="E98" s="63">
        <f t="shared" si="16"/>
        <v>72.68493150684931</v>
      </c>
      <c r="F98" s="62">
        <v>12722</v>
      </c>
      <c r="G98" s="64">
        <f t="shared" si="17"/>
        <v>69.901098901098905</v>
      </c>
      <c r="H98" s="65">
        <v>28170</v>
      </c>
      <c r="I98" s="66">
        <f t="shared" si="18"/>
        <v>76.967213114754102</v>
      </c>
      <c r="J98" s="65">
        <v>13158</v>
      </c>
      <c r="K98" s="67">
        <f t="shared" si="19"/>
        <v>71.901639344262293</v>
      </c>
      <c r="L98" s="65">
        <v>30430</v>
      </c>
      <c r="M98" s="63">
        <f t="shared" si="20"/>
        <v>83.369863013698634</v>
      </c>
      <c r="N98" s="65">
        <v>14849</v>
      </c>
      <c r="O98" s="64">
        <f t="shared" si="21"/>
        <v>81.587912087912088</v>
      </c>
      <c r="P98" s="65">
        <v>31476</v>
      </c>
      <c r="Q98" s="69">
        <f t="shared" si="22"/>
        <v>86.235616438356161</v>
      </c>
      <c r="R98" s="70">
        <v>15474</v>
      </c>
      <c r="S98" s="71">
        <f t="shared" si="23"/>
        <v>85.021978021978029</v>
      </c>
      <c r="T98" s="72">
        <v>14899</v>
      </c>
      <c r="U98" s="73">
        <f t="shared" si="24"/>
        <v>81.862637362637358</v>
      </c>
      <c r="V98" s="123">
        <f t="shared" si="25"/>
        <v>0.13550684931506851</v>
      </c>
      <c r="W98" s="124">
        <f t="shared" si="26"/>
        <v>0.11961538461538453</v>
      </c>
      <c r="X98" s="16"/>
    </row>
    <row r="99" spans="1:24" s="1" customFormat="1" x14ac:dyDescent="0.25">
      <c r="A99" s="24" t="s">
        <v>419</v>
      </c>
      <c r="B99" s="25" t="s">
        <v>283</v>
      </c>
      <c r="C99" s="26" t="s">
        <v>15</v>
      </c>
      <c r="D99" s="62">
        <v>49425</v>
      </c>
      <c r="E99" s="63">
        <f t="shared" si="16"/>
        <v>135.41095890410958</v>
      </c>
      <c r="F99" s="62">
        <v>25010</v>
      </c>
      <c r="G99" s="64">
        <f t="shared" si="17"/>
        <v>137.41758241758242</v>
      </c>
      <c r="H99" s="65">
        <v>44098</v>
      </c>
      <c r="I99" s="66">
        <f t="shared" si="18"/>
        <v>120.48633879781421</v>
      </c>
      <c r="J99" s="65">
        <v>23860</v>
      </c>
      <c r="K99" s="67">
        <f t="shared" si="19"/>
        <v>130.38251366120218</v>
      </c>
      <c r="L99" s="65">
        <v>58489</v>
      </c>
      <c r="M99" s="63">
        <f t="shared" si="20"/>
        <v>160.24383561643836</v>
      </c>
      <c r="N99" s="65">
        <v>29565</v>
      </c>
      <c r="O99" s="64">
        <f t="shared" si="21"/>
        <v>162.44505494505495</v>
      </c>
      <c r="P99" s="68">
        <v>54482</v>
      </c>
      <c r="Q99" s="69">
        <f t="shared" ref="Q99:Q106" si="27">P99/365</f>
        <v>149.26575342465753</v>
      </c>
      <c r="R99" s="70">
        <v>27234</v>
      </c>
      <c r="S99" s="71">
        <f t="shared" ref="S99:S106" si="28">R99/182</f>
        <v>149.63736263736263</v>
      </c>
      <c r="T99" s="89">
        <v>27116</v>
      </c>
      <c r="U99" s="73">
        <f t="shared" ref="U99:U106" si="29">T99/182</f>
        <v>148.98901098901098</v>
      </c>
      <c r="V99" s="123">
        <f t="shared" si="25"/>
        <v>0.13854794520547956</v>
      </c>
      <c r="W99" s="124">
        <f t="shared" si="26"/>
        <v>0.11571428571428555</v>
      </c>
      <c r="X99" s="16"/>
    </row>
    <row r="100" spans="1:24" s="1" customFormat="1" x14ac:dyDescent="0.25">
      <c r="A100" s="29" t="s">
        <v>393</v>
      </c>
      <c r="B100" s="30" t="s">
        <v>283</v>
      </c>
      <c r="C100" s="26" t="s">
        <v>13</v>
      </c>
      <c r="D100" s="62">
        <v>46228</v>
      </c>
      <c r="E100" s="63">
        <f t="shared" si="16"/>
        <v>126.65205479452055</v>
      </c>
      <c r="F100" s="62">
        <v>22755</v>
      </c>
      <c r="G100" s="64">
        <f t="shared" si="17"/>
        <v>125.02747252747253</v>
      </c>
      <c r="H100" s="65">
        <v>48621</v>
      </c>
      <c r="I100" s="66">
        <f t="shared" si="18"/>
        <v>132.84426229508196</v>
      </c>
      <c r="J100" s="65">
        <v>23163</v>
      </c>
      <c r="K100" s="67">
        <f t="shared" si="19"/>
        <v>126.57377049180327</v>
      </c>
      <c r="L100" s="65">
        <v>51126</v>
      </c>
      <c r="M100" s="63">
        <f t="shared" si="20"/>
        <v>140.07123287671232</v>
      </c>
      <c r="N100" s="65">
        <v>25344</v>
      </c>
      <c r="O100" s="64">
        <f t="shared" si="21"/>
        <v>139.25274725274724</v>
      </c>
      <c r="P100" s="68">
        <v>52265</v>
      </c>
      <c r="Q100" s="69">
        <f t="shared" si="27"/>
        <v>143.1917808219178</v>
      </c>
      <c r="R100" s="70">
        <v>26054</v>
      </c>
      <c r="S100" s="71">
        <f t="shared" si="28"/>
        <v>143.15384615384616</v>
      </c>
      <c r="T100" s="72">
        <v>25813</v>
      </c>
      <c r="U100" s="73">
        <f t="shared" si="29"/>
        <v>141.82967032967034</v>
      </c>
      <c r="V100" s="123">
        <f t="shared" si="25"/>
        <v>0.1653972602739725</v>
      </c>
      <c r="W100" s="124">
        <f t="shared" si="26"/>
        <v>0.1680219780219781</v>
      </c>
      <c r="X100" s="16"/>
    </row>
    <row r="101" spans="1:24" s="1" customFormat="1" x14ac:dyDescent="0.25">
      <c r="A101" s="29" t="s">
        <v>384</v>
      </c>
      <c r="B101" s="30" t="s">
        <v>283</v>
      </c>
      <c r="C101" s="26" t="s">
        <v>70</v>
      </c>
      <c r="D101" s="62">
        <v>17653</v>
      </c>
      <c r="E101" s="63">
        <f t="shared" si="16"/>
        <v>48.364383561643834</v>
      </c>
      <c r="F101" s="62">
        <v>8273</v>
      </c>
      <c r="G101" s="64">
        <f t="shared" si="17"/>
        <v>45.456043956043956</v>
      </c>
      <c r="H101" s="65">
        <v>20019</v>
      </c>
      <c r="I101" s="66">
        <f t="shared" si="18"/>
        <v>54.696721311475407</v>
      </c>
      <c r="J101" s="65">
        <v>9319</v>
      </c>
      <c r="K101" s="67">
        <f t="shared" si="19"/>
        <v>50.923497267759565</v>
      </c>
      <c r="L101" s="65">
        <v>22020</v>
      </c>
      <c r="M101" s="63">
        <f t="shared" si="20"/>
        <v>60.328767123287669</v>
      </c>
      <c r="N101" s="65">
        <v>10656</v>
      </c>
      <c r="O101" s="64">
        <f t="shared" si="21"/>
        <v>58.549450549450547</v>
      </c>
      <c r="P101" s="68">
        <v>23938</v>
      </c>
      <c r="Q101" s="69">
        <f t="shared" si="27"/>
        <v>65.583561643835623</v>
      </c>
      <c r="R101" s="70">
        <v>11733</v>
      </c>
      <c r="S101" s="71">
        <f t="shared" si="28"/>
        <v>64.467032967032964</v>
      </c>
      <c r="T101" s="72">
        <v>11636</v>
      </c>
      <c r="U101" s="73">
        <f t="shared" si="29"/>
        <v>63.934065934065934</v>
      </c>
      <c r="V101" s="123">
        <f t="shared" si="25"/>
        <v>0.17219178082191788</v>
      </c>
      <c r="W101" s="124">
        <f t="shared" si="26"/>
        <v>0.18478021978021977</v>
      </c>
      <c r="X101" s="16"/>
    </row>
    <row r="102" spans="1:24" s="1" customFormat="1" x14ac:dyDescent="0.25">
      <c r="A102" s="24" t="s">
        <v>308</v>
      </c>
      <c r="B102" s="25" t="s">
        <v>283</v>
      </c>
      <c r="C102" s="26" t="s">
        <v>19</v>
      </c>
      <c r="D102" s="62">
        <v>36560</v>
      </c>
      <c r="E102" s="63">
        <f t="shared" si="16"/>
        <v>100.16438356164383</v>
      </c>
      <c r="F102" s="62">
        <v>18333</v>
      </c>
      <c r="G102" s="64">
        <f t="shared" si="17"/>
        <v>100.73076923076923</v>
      </c>
      <c r="H102" s="65">
        <v>37034</v>
      </c>
      <c r="I102" s="66">
        <f t="shared" si="18"/>
        <v>101.18579234972678</v>
      </c>
      <c r="J102" s="65">
        <v>16725</v>
      </c>
      <c r="K102" s="67">
        <f t="shared" si="19"/>
        <v>91.393442622950815</v>
      </c>
      <c r="L102" s="65">
        <v>44502</v>
      </c>
      <c r="M102" s="63">
        <f t="shared" si="20"/>
        <v>121.92328767123287</v>
      </c>
      <c r="N102" s="65">
        <v>21799</v>
      </c>
      <c r="O102" s="64">
        <f t="shared" si="21"/>
        <v>119.77472527472527</v>
      </c>
      <c r="P102" s="65">
        <v>44810</v>
      </c>
      <c r="Q102" s="69">
        <f t="shared" si="27"/>
        <v>122.76712328767124</v>
      </c>
      <c r="R102" s="70">
        <v>22402</v>
      </c>
      <c r="S102" s="71">
        <f t="shared" si="28"/>
        <v>123.08791208791209</v>
      </c>
      <c r="T102" s="72">
        <v>20061</v>
      </c>
      <c r="U102" s="73">
        <f t="shared" si="29"/>
        <v>110.22527472527473</v>
      </c>
      <c r="V102" s="123">
        <f t="shared" si="25"/>
        <v>0.2260273972602741</v>
      </c>
      <c r="W102" s="124">
        <f t="shared" si="26"/>
        <v>9.4945054945055035E-2</v>
      </c>
      <c r="X102" s="13"/>
    </row>
    <row r="103" spans="1:24" s="1" customFormat="1" x14ac:dyDescent="0.25">
      <c r="A103" s="24" t="s">
        <v>524</v>
      </c>
      <c r="B103" s="25" t="s">
        <v>283</v>
      </c>
      <c r="C103" s="26" t="s">
        <v>12</v>
      </c>
      <c r="D103" s="62">
        <v>46602</v>
      </c>
      <c r="E103" s="63">
        <f t="shared" si="16"/>
        <v>127.67671232876712</v>
      </c>
      <c r="F103" s="62">
        <v>23028</v>
      </c>
      <c r="G103" s="64">
        <f t="shared" si="17"/>
        <v>126.52747252747253</v>
      </c>
      <c r="H103" s="65">
        <v>48645</v>
      </c>
      <c r="I103" s="66">
        <f t="shared" si="18"/>
        <v>132.90983606557376</v>
      </c>
      <c r="J103" s="65">
        <v>23740</v>
      </c>
      <c r="K103" s="67">
        <f t="shared" si="19"/>
        <v>129.72677595628414</v>
      </c>
      <c r="L103" s="65">
        <v>49414</v>
      </c>
      <c r="M103" s="63">
        <f t="shared" si="20"/>
        <v>135.38082191780822</v>
      </c>
      <c r="N103" s="65">
        <v>24264</v>
      </c>
      <c r="O103" s="64">
        <f t="shared" si="21"/>
        <v>133.31868131868131</v>
      </c>
      <c r="P103" s="68">
        <v>55674</v>
      </c>
      <c r="Q103" s="69">
        <f t="shared" si="27"/>
        <v>152.53150684931506</v>
      </c>
      <c r="R103" s="70">
        <v>26859</v>
      </c>
      <c r="S103" s="71">
        <f t="shared" si="28"/>
        <v>147.57692307692307</v>
      </c>
      <c r="T103" s="72">
        <v>26056</v>
      </c>
      <c r="U103" s="73">
        <f t="shared" si="29"/>
        <v>143.16483516483515</v>
      </c>
      <c r="V103" s="123">
        <f t="shared" si="25"/>
        <v>0.2485479452054794</v>
      </c>
      <c r="W103" s="124">
        <f t="shared" si="26"/>
        <v>0.16637362637362629</v>
      </c>
      <c r="X103" s="16"/>
    </row>
    <row r="104" spans="1:24" s="1" customFormat="1" x14ac:dyDescent="0.25">
      <c r="A104" s="29" t="s">
        <v>423</v>
      </c>
      <c r="B104" s="30" t="s">
        <v>283</v>
      </c>
      <c r="C104" s="26" t="s">
        <v>47</v>
      </c>
      <c r="D104" s="62">
        <v>28039</v>
      </c>
      <c r="E104" s="63">
        <f t="shared" si="16"/>
        <v>76.819178082191783</v>
      </c>
      <c r="F104" s="62">
        <v>14109</v>
      </c>
      <c r="G104" s="64">
        <f t="shared" si="17"/>
        <v>77.521978021978029</v>
      </c>
      <c r="H104" s="65">
        <v>27077</v>
      </c>
      <c r="I104" s="66">
        <f t="shared" si="18"/>
        <v>73.980874316939889</v>
      </c>
      <c r="J104" s="65">
        <v>12355</v>
      </c>
      <c r="K104" s="67">
        <f t="shared" si="19"/>
        <v>67.513661202185787</v>
      </c>
      <c r="L104" s="65">
        <v>31919</v>
      </c>
      <c r="M104" s="63">
        <f t="shared" si="20"/>
        <v>87.449315068493149</v>
      </c>
      <c r="N104" s="65">
        <v>14621</v>
      </c>
      <c r="O104" s="64">
        <f t="shared" si="21"/>
        <v>80.335164835164832</v>
      </c>
      <c r="P104" s="68">
        <v>38260</v>
      </c>
      <c r="Q104" s="69">
        <f t="shared" si="27"/>
        <v>104.82191780821918</v>
      </c>
      <c r="R104" s="70">
        <v>19068</v>
      </c>
      <c r="S104" s="71">
        <f t="shared" si="28"/>
        <v>104.76923076923077</v>
      </c>
      <c r="T104" s="72">
        <v>24065</v>
      </c>
      <c r="U104" s="73">
        <f t="shared" si="29"/>
        <v>132.22527472527472</v>
      </c>
      <c r="V104" s="123">
        <f t="shared" si="25"/>
        <v>0.28002739726027398</v>
      </c>
      <c r="W104" s="124">
        <f t="shared" si="26"/>
        <v>0.54703296703296689</v>
      </c>
      <c r="X104" s="13"/>
    </row>
    <row r="105" spans="1:24" s="1" customFormat="1" ht="40.5" x14ac:dyDescent="0.25">
      <c r="A105" s="24" t="s">
        <v>414</v>
      </c>
      <c r="B105" s="25" t="s">
        <v>283</v>
      </c>
      <c r="C105" s="26" t="s">
        <v>240</v>
      </c>
      <c r="D105" s="62">
        <v>2</v>
      </c>
      <c r="E105" s="63">
        <f t="shared" si="16"/>
        <v>5.4794520547945206E-3</v>
      </c>
      <c r="F105" s="62">
        <v>2</v>
      </c>
      <c r="G105" s="64">
        <f t="shared" si="17"/>
        <v>1.098901098901099E-2</v>
      </c>
      <c r="H105" s="65">
        <v>0</v>
      </c>
      <c r="I105" s="66">
        <f t="shared" si="18"/>
        <v>0</v>
      </c>
      <c r="J105" s="65">
        <v>0</v>
      </c>
      <c r="K105" s="67">
        <f t="shared" si="19"/>
        <v>0</v>
      </c>
      <c r="L105" s="65">
        <v>2</v>
      </c>
      <c r="M105" s="63">
        <f t="shared" si="20"/>
        <v>5.4794520547945206E-3</v>
      </c>
      <c r="N105" s="65">
        <v>2</v>
      </c>
      <c r="O105" s="64">
        <f t="shared" si="21"/>
        <v>1.098901098901099E-2</v>
      </c>
      <c r="P105" s="68">
        <v>0</v>
      </c>
      <c r="Q105" s="78">
        <v>0</v>
      </c>
      <c r="R105" s="68">
        <v>0</v>
      </c>
      <c r="S105" s="78">
        <v>0</v>
      </c>
      <c r="T105" s="68">
        <v>0</v>
      </c>
      <c r="U105" s="81">
        <v>0</v>
      </c>
      <c r="V105" s="123" t="s">
        <v>550</v>
      </c>
      <c r="W105" s="124" t="s">
        <v>550</v>
      </c>
      <c r="X105" s="15" t="s">
        <v>541</v>
      </c>
    </row>
    <row r="106" spans="1:24" s="1" customFormat="1" x14ac:dyDescent="0.25">
      <c r="A106" s="27" t="s">
        <v>267</v>
      </c>
      <c r="B106" s="28" t="s">
        <v>268</v>
      </c>
      <c r="C106" s="26" t="s">
        <v>27</v>
      </c>
      <c r="D106" s="62">
        <v>35946</v>
      </c>
      <c r="E106" s="63">
        <f t="shared" si="16"/>
        <v>98.482191780821921</v>
      </c>
      <c r="F106" s="62">
        <v>17389</v>
      </c>
      <c r="G106" s="64">
        <f t="shared" si="17"/>
        <v>95.543956043956044</v>
      </c>
      <c r="H106" s="65">
        <v>31947</v>
      </c>
      <c r="I106" s="66">
        <f t="shared" si="18"/>
        <v>87.286885245901644</v>
      </c>
      <c r="J106" s="65">
        <v>14511</v>
      </c>
      <c r="K106" s="67">
        <f t="shared" si="19"/>
        <v>79.295081967213122</v>
      </c>
      <c r="L106" s="65">
        <v>35412</v>
      </c>
      <c r="M106" s="63">
        <f t="shared" si="20"/>
        <v>97.019178082191786</v>
      </c>
      <c r="N106" s="65">
        <v>17306</v>
      </c>
      <c r="O106" s="64">
        <f t="shared" si="21"/>
        <v>95.087912087912088</v>
      </c>
      <c r="P106" s="65">
        <v>32596</v>
      </c>
      <c r="Q106" s="69">
        <f t="shared" ref="Q106:Q139" si="30">P106/365</f>
        <v>89.30410958904109</v>
      </c>
      <c r="R106" s="70">
        <v>16101</v>
      </c>
      <c r="S106" s="71">
        <f t="shared" ref="S106:S139" si="31">R106/182</f>
        <v>88.467032967032964</v>
      </c>
      <c r="T106" s="72">
        <v>16130</v>
      </c>
      <c r="U106" s="73">
        <f t="shared" ref="U106:U139" si="32">T106/182</f>
        <v>88.626373626373621</v>
      </c>
      <c r="V106" s="123">
        <f t="shared" ref="V106:V139" si="33">(Q106-E106)/100</f>
        <v>-9.1780821917808314E-2</v>
      </c>
      <c r="W106" s="124">
        <f t="shared" ref="W106:W119" si="34">(U106-G106)/100</f>
        <v>-6.9175824175824227E-2</v>
      </c>
      <c r="X106" s="13"/>
    </row>
    <row r="107" spans="1:24" s="1" customFormat="1" x14ac:dyDescent="0.25">
      <c r="A107" s="27" t="s">
        <v>468</v>
      </c>
      <c r="B107" s="28" t="s">
        <v>268</v>
      </c>
      <c r="C107" s="26" t="s">
        <v>116</v>
      </c>
      <c r="D107" s="62">
        <v>15310</v>
      </c>
      <c r="E107" s="63">
        <f t="shared" si="16"/>
        <v>41.945205479452056</v>
      </c>
      <c r="F107" s="62">
        <v>7572</v>
      </c>
      <c r="G107" s="64">
        <f t="shared" si="17"/>
        <v>41.604395604395606</v>
      </c>
      <c r="H107" s="65">
        <v>12478</v>
      </c>
      <c r="I107" s="66">
        <f t="shared" si="18"/>
        <v>34.092896174863391</v>
      </c>
      <c r="J107" s="65">
        <v>5659</v>
      </c>
      <c r="K107" s="67">
        <f t="shared" si="19"/>
        <v>30.923497267759561</v>
      </c>
      <c r="L107" s="65">
        <v>14334</v>
      </c>
      <c r="M107" s="63">
        <f t="shared" si="20"/>
        <v>39.271232876712325</v>
      </c>
      <c r="N107" s="65">
        <v>7007</v>
      </c>
      <c r="O107" s="64">
        <f t="shared" si="21"/>
        <v>38.5</v>
      </c>
      <c r="P107" s="68">
        <v>14202</v>
      </c>
      <c r="Q107" s="69">
        <f t="shared" si="30"/>
        <v>38.909589041095892</v>
      </c>
      <c r="R107" s="70">
        <v>7028</v>
      </c>
      <c r="S107" s="71">
        <f t="shared" si="31"/>
        <v>38.615384615384613</v>
      </c>
      <c r="T107" s="72">
        <v>6496</v>
      </c>
      <c r="U107" s="73">
        <f t="shared" si="32"/>
        <v>35.692307692307693</v>
      </c>
      <c r="V107" s="123">
        <f t="shared" si="33"/>
        <v>-3.0356164383561649E-2</v>
      </c>
      <c r="W107" s="124">
        <f t="shared" si="34"/>
        <v>-5.9120879120879127E-2</v>
      </c>
      <c r="X107" s="16"/>
    </row>
    <row r="108" spans="1:24" s="1" customFormat="1" x14ac:dyDescent="0.25">
      <c r="A108" s="27" t="s">
        <v>340</v>
      </c>
      <c r="B108" s="28" t="s">
        <v>268</v>
      </c>
      <c r="C108" s="26" t="s">
        <v>84</v>
      </c>
      <c r="D108" s="62">
        <v>16492</v>
      </c>
      <c r="E108" s="63">
        <f t="shared" si="16"/>
        <v>45.183561643835617</v>
      </c>
      <c r="F108" s="62">
        <v>8123</v>
      </c>
      <c r="G108" s="64">
        <f t="shared" si="17"/>
        <v>44.631868131868131</v>
      </c>
      <c r="H108" s="65">
        <v>17501</v>
      </c>
      <c r="I108" s="66">
        <f t="shared" si="18"/>
        <v>47.81693989071038</v>
      </c>
      <c r="J108" s="65">
        <v>7987</v>
      </c>
      <c r="K108" s="67">
        <f t="shared" si="19"/>
        <v>43.644808743169399</v>
      </c>
      <c r="L108" s="65">
        <v>17799</v>
      </c>
      <c r="M108" s="63">
        <f t="shared" si="20"/>
        <v>48.764383561643832</v>
      </c>
      <c r="N108" s="65">
        <v>8746</v>
      </c>
      <c r="O108" s="64">
        <f t="shared" si="21"/>
        <v>48.054945054945058</v>
      </c>
      <c r="P108" s="68">
        <v>15389</v>
      </c>
      <c r="Q108" s="69">
        <f t="shared" si="30"/>
        <v>42.161643835616438</v>
      </c>
      <c r="R108" s="70">
        <v>7616</v>
      </c>
      <c r="S108" s="71">
        <f t="shared" si="31"/>
        <v>41.846153846153847</v>
      </c>
      <c r="T108" s="72">
        <v>7660</v>
      </c>
      <c r="U108" s="73">
        <f t="shared" si="32"/>
        <v>42.087912087912088</v>
      </c>
      <c r="V108" s="123">
        <f t="shared" si="33"/>
        <v>-3.0219178082191787E-2</v>
      </c>
      <c r="W108" s="124">
        <f t="shared" si="34"/>
        <v>-2.5439560439560437E-2</v>
      </c>
      <c r="X108" s="16"/>
    </row>
    <row r="109" spans="1:24" s="1" customFormat="1" x14ac:dyDescent="0.25">
      <c r="A109" s="24" t="s">
        <v>405</v>
      </c>
      <c r="B109" s="25" t="s">
        <v>268</v>
      </c>
      <c r="C109" s="26" t="s">
        <v>178</v>
      </c>
      <c r="D109" s="62">
        <v>7536</v>
      </c>
      <c r="E109" s="63">
        <f t="shared" si="16"/>
        <v>20.646575342465752</v>
      </c>
      <c r="F109" s="62">
        <v>3737</v>
      </c>
      <c r="G109" s="64">
        <f t="shared" si="17"/>
        <v>20.532967032967033</v>
      </c>
      <c r="H109" s="65">
        <v>6121</v>
      </c>
      <c r="I109" s="66">
        <f t="shared" si="18"/>
        <v>16.724043715846996</v>
      </c>
      <c r="J109" s="65">
        <v>2912</v>
      </c>
      <c r="K109" s="67">
        <f t="shared" si="19"/>
        <v>15.912568306010929</v>
      </c>
      <c r="L109" s="65">
        <v>6228</v>
      </c>
      <c r="M109" s="63">
        <f t="shared" si="20"/>
        <v>17.063013698630137</v>
      </c>
      <c r="N109" s="65">
        <v>2698</v>
      </c>
      <c r="O109" s="64">
        <f t="shared" si="21"/>
        <v>14.824175824175825</v>
      </c>
      <c r="P109" s="68">
        <v>7112</v>
      </c>
      <c r="Q109" s="69">
        <f t="shared" si="30"/>
        <v>19.484931506849314</v>
      </c>
      <c r="R109" s="70">
        <v>3490</v>
      </c>
      <c r="S109" s="71">
        <f t="shared" si="31"/>
        <v>19.175824175824175</v>
      </c>
      <c r="T109" s="72">
        <v>3506</v>
      </c>
      <c r="U109" s="73">
        <f t="shared" si="32"/>
        <v>19.263736263736263</v>
      </c>
      <c r="V109" s="123">
        <f t="shared" si="33"/>
        <v>-1.1616438356164381E-2</v>
      </c>
      <c r="W109" s="124">
        <f t="shared" si="34"/>
        <v>-1.2692307692307701E-2</v>
      </c>
      <c r="X109" s="15"/>
    </row>
    <row r="110" spans="1:24" s="1" customFormat="1" x14ac:dyDescent="0.25">
      <c r="A110" s="29" t="s">
        <v>390</v>
      </c>
      <c r="B110" s="30" t="s">
        <v>268</v>
      </c>
      <c r="C110" s="26" t="s">
        <v>176</v>
      </c>
      <c r="D110" s="62">
        <v>7051</v>
      </c>
      <c r="E110" s="63">
        <f t="shared" si="16"/>
        <v>19.317808219178083</v>
      </c>
      <c r="F110" s="62">
        <v>3490</v>
      </c>
      <c r="G110" s="64">
        <f t="shared" si="17"/>
        <v>19.175824175824175</v>
      </c>
      <c r="H110" s="65">
        <v>6390</v>
      </c>
      <c r="I110" s="66">
        <f t="shared" si="18"/>
        <v>17.459016393442624</v>
      </c>
      <c r="J110" s="65">
        <v>3085</v>
      </c>
      <c r="K110" s="67">
        <f t="shared" si="19"/>
        <v>16.857923497267759</v>
      </c>
      <c r="L110" s="65">
        <v>7072</v>
      </c>
      <c r="M110" s="63">
        <f t="shared" si="20"/>
        <v>19.375342465753423</v>
      </c>
      <c r="N110" s="65">
        <v>3479</v>
      </c>
      <c r="O110" s="64">
        <f t="shared" si="21"/>
        <v>19.115384615384617</v>
      </c>
      <c r="P110" s="68">
        <v>6942</v>
      </c>
      <c r="Q110" s="69">
        <f t="shared" si="30"/>
        <v>19.019178082191782</v>
      </c>
      <c r="R110" s="70">
        <v>3463</v>
      </c>
      <c r="S110" s="71">
        <f t="shared" si="31"/>
        <v>19.027472527472529</v>
      </c>
      <c r="T110" s="72">
        <v>3508</v>
      </c>
      <c r="U110" s="73">
        <f t="shared" si="32"/>
        <v>19.274725274725274</v>
      </c>
      <c r="V110" s="123">
        <f t="shared" si="33"/>
        <v>-2.9863013698630068E-3</v>
      </c>
      <c r="W110" s="124">
        <f t="shared" si="34"/>
        <v>9.8901098901098554E-4</v>
      </c>
      <c r="X110" s="15"/>
    </row>
    <row r="111" spans="1:24" s="1" customFormat="1" x14ac:dyDescent="0.25">
      <c r="A111" s="27" t="s">
        <v>347</v>
      </c>
      <c r="B111" s="28" t="s">
        <v>268</v>
      </c>
      <c r="C111" s="26" t="s">
        <v>348</v>
      </c>
      <c r="D111" s="62">
        <v>13130</v>
      </c>
      <c r="E111" s="63">
        <f t="shared" si="16"/>
        <v>35.972602739726028</v>
      </c>
      <c r="F111" s="62">
        <v>6552</v>
      </c>
      <c r="G111" s="64">
        <f t="shared" si="17"/>
        <v>36</v>
      </c>
      <c r="H111" s="65">
        <v>11523</v>
      </c>
      <c r="I111" s="66">
        <f t="shared" si="18"/>
        <v>31.483606557377048</v>
      </c>
      <c r="J111" s="65">
        <v>5351</v>
      </c>
      <c r="K111" s="67">
        <f t="shared" si="19"/>
        <v>29.240437158469945</v>
      </c>
      <c r="L111" s="65">
        <v>12636</v>
      </c>
      <c r="M111" s="63">
        <f t="shared" si="20"/>
        <v>34.61917808219178</v>
      </c>
      <c r="N111" s="65">
        <v>6119</v>
      </c>
      <c r="O111" s="64">
        <f t="shared" si="21"/>
        <v>33.620879120879124</v>
      </c>
      <c r="P111" s="68">
        <v>13829</v>
      </c>
      <c r="Q111" s="69">
        <f t="shared" si="30"/>
        <v>37.887671232876713</v>
      </c>
      <c r="R111" s="70">
        <v>6765</v>
      </c>
      <c r="S111" s="71">
        <f t="shared" si="31"/>
        <v>37.170329670329672</v>
      </c>
      <c r="T111" s="72">
        <v>7482</v>
      </c>
      <c r="U111" s="73">
        <f t="shared" si="32"/>
        <v>41.109890109890109</v>
      </c>
      <c r="V111" s="123">
        <f t="shared" si="33"/>
        <v>1.9150684931506845E-2</v>
      </c>
      <c r="W111" s="124">
        <f t="shared" si="34"/>
        <v>5.1098901098901098E-2</v>
      </c>
      <c r="X111" s="16"/>
    </row>
    <row r="112" spans="1:24" s="1" customFormat="1" x14ac:dyDescent="0.25">
      <c r="A112" s="27" t="s">
        <v>376</v>
      </c>
      <c r="B112" s="28" t="s">
        <v>268</v>
      </c>
      <c r="C112" s="26" t="s">
        <v>57</v>
      </c>
      <c r="D112" s="62">
        <v>27252</v>
      </c>
      <c r="E112" s="63">
        <f t="shared" si="16"/>
        <v>74.663013698630138</v>
      </c>
      <c r="F112" s="62">
        <v>13510</v>
      </c>
      <c r="G112" s="64">
        <f t="shared" si="17"/>
        <v>74.230769230769226</v>
      </c>
      <c r="H112" s="65">
        <v>23413</v>
      </c>
      <c r="I112" s="66">
        <f t="shared" si="18"/>
        <v>63.969945355191257</v>
      </c>
      <c r="J112" s="65">
        <v>11277</v>
      </c>
      <c r="K112" s="67">
        <f t="shared" si="19"/>
        <v>61.622950819672134</v>
      </c>
      <c r="L112" s="65">
        <v>25498</v>
      </c>
      <c r="M112" s="63">
        <f t="shared" si="20"/>
        <v>69.857534246575341</v>
      </c>
      <c r="N112" s="65">
        <v>11996</v>
      </c>
      <c r="O112" s="64">
        <f t="shared" si="21"/>
        <v>65.912087912087912</v>
      </c>
      <c r="P112" s="68">
        <v>28063</v>
      </c>
      <c r="Q112" s="69">
        <f t="shared" si="30"/>
        <v>76.884931506849313</v>
      </c>
      <c r="R112" s="70">
        <v>13895</v>
      </c>
      <c r="S112" s="71">
        <f t="shared" si="31"/>
        <v>76.34615384615384</v>
      </c>
      <c r="T112" s="72">
        <v>13832</v>
      </c>
      <c r="U112" s="73">
        <f t="shared" si="32"/>
        <v>76</v>
      </c>
      <c r="V112" s="123">
        <f t="shared" si="33"/>
        <v>2.2219178082191746E-2</v>
      </c>
      <c r="W112" s="124">
        <f t="shared" si="34"/>
        <v>1.7692307692307736E-2</v>
      </c>
      <c r="X112" s="15"/>
    </row>
    <row r="113" spans="1:24" s="1" customFormat="1" x14ac:dyDescent="0.25">
      <c r="A113" s="24" t="s">
        <v>432</v>
      </c>
      <c r="B113" s="25" t="s">
        <v>268</v>
      </c>
      <c r="C113" s="26" t="s">
        <v>210</v>
      </c>
      <c r="D113" s="62">
        <v>3134</v>
      </c>
      <c r="E113" s="66">
        <f t="shared" si="16"/>
        <v>8.5863013698630137</v>
      </c>
      <c r="F113" s="74">
        <v>1587</v>
      </c>
      <c r="G113" s="67">
        <f t="shared" si="17"/>
        <v>8.719780219780219</v>
      </c>
      <c r="H113" s="75">
        <v>3176</v>
      </c>
      <c r="I113" s="66">
        <f t="shared" si="18"/>
        <v>8.6775956284153004</v>
      </c>
      <c r="J113" s="75">
        <v>1583</v>
      </c>
      <c r="K113" s="67">
        <f t="shared" si="19"/>
        <v>8.6502732240437155</v>
      </c>
      <c r="L113" s="75">
        <v>4425</v>
      </c>
      <c r="M113" s="66">
        <f t="shared" si="20"/>
        <v>12.123287671232877</v>
      </c>
      <c r="N113" s="75">
        <v>2190</v>
      </c>
      <c r="O113" s="67">
        <f t="shared" si="21"/>
        <v>12.032967032967033</v>
      </c>
      <c r="P113" s="76">
        <v>4420</v>
      </c>
      <c r="Q113" s="76">
        <f t="shared" si="30"/>
        <v>12.109589041095891</v>
      </c>
      <c r="R113" s="77">
        <v>2252</v>
      </c>
      <c r="S113" s="78">
        <f t="shared" si="31"/>
        <v>12.373626373626374</v>
      </c>
      <c r="T113" s="79">
        <v>1767</v>
      </c>
      <c r="U113" s="81">
        <f t="shared" si="32"/>
        <v>9.708791208791208</v>
      </c>
      <c r="V113" s="123">
        <f t="shared" si="33"/>
        <v>3.5232876712328769E-2</v>
      </c>
      <c r="W113" s="124">
        <f t="shared" si="34"/>
        <v>9.8901098901098897E-3</v>
      </c>
      <c r="X113" s="13"/>
    </row>
    <row r="114" spans="1:24" s="1" customFormat="1" x14ac:dyDescent="0.25">
      <c r="A114" s="24" t="s">
        <v>402</v>
      </c>
      <c r="B114" s="25" t="s">
        <v>268</v>
      </c>
      <c r="C114" s="26" t="s">
        <v>142</v>
      </c>
      <c r="D114" s="62">
        <v>8668</v>
      </c>
      <c r="E114" s="63">
        <f t="shared" si="16"/>
        <v>23.747945205479454</v>
      </c>
      <c r="F114" s="62">
        <v>4674</v>
      </c>
      <c r="G114" s="64">
        <f t="shared" si="17"/>
        <v>25.681318681318682</v>
      </c>
      <c r="H114" s="65">
        <v>9898</v>
      </c>
      <c r="I114" s="66">
        <f t="shared" si="18"/>
        <v>27.043715846994534</v>
      </c>
      <c r="J114" s="65">
        <v>4721</v>
      </c>
      <c r="K114" s="67">
        <f t="shared" si="19"/>
        <v>25.797814207650273</v>
      </c>
      <c r="L114" s="65">
        <v>11811</v>
      </c>
      <c r="M114" s="63">
        <f t="shared" si="20"/>
        <v>32.358904109589041</v>
      </c>
      <c r="N114" s="65">
        <v>5858</v>
      </c>
      <c r="O114" s="64">
        <f t="shared" si="21"/>
        <v>32.18681318681319</v>
      </c>
      <c r="P114" s="68">
        <v>12011</v>
      </c>
      <c r="Q114" s="69">
        <f t="shared" si="30"/>
        <v>32.906849315068492</v>
      </c>
      <c r="R114" s="70">
        <v>6019</v>
      </c>
      <c r="S114" s="71">
        <f t="shared" si="31"/>
        <v>33.071428571428569</v>
      </c>
      <c r="T114" s="72">
        <v>5566</v>
      </c>
      <c r="U114" s="73">
        <f t="shared" si="32"/>
        <v>30.582417582417584</v>
      </c>
      <c r="V114" s="123">
        <f t="shared" si="33"/>
        <v>9.1589041095890375E-2</v>
      </c>
      <c r="W114" s="124">
        <f t="shared" si="34"/>
        <v>4.9010989010989013E-2</v>
      </c>
      <c r="X114" s="13"/>
    </row>
    <row r="115" spans="1:24" s="1" customFormat="1" x14ac:dyDescent="0.25">
      <c r="A115" s="27" t="s">
        <v>319</v>
      </c>
      <c r="B115" s="28" t="s">
        <v>297</v>
      </c>
      <c r="C115" s="26" t="s">
        <v>65</v>
      </c>
      <c r="D115" s="62">
        <v>24531</v>
      </c>
      <c r="E115" s="63">
        <f t="shared" si="16"/>
        <v>67.208219178082189</v>
      </c>
      <c r="F115" s="62">
        <v>11815</v>
      </c>
      <c r="G115" s="64">
        <f t="shared" si="17"/>
        <v>64.917582417582423</v>
      </c>
      <c r="H115" s="65">
        <v>20955</v>
      </c>
      <c r="I115" s="66">
        <f t="shared" si="18"/>
        <v>57.254098360655739</v>
      </c>
      <c r="J115" s="65">
        <v>9613</v>
      </c>
      <c r="K115" s="67">
        <f t="shared" si="19"/>
        <v>52.530054644808743</v>
      </c>
      <c r="L115" s="65">
        <v>23336</v>
      </c>
      <c r="M115" s="63">
        <f t="shared" si="20"/>
        <v>63.934246575342463</v>
      </c>
      <c r="N115" s="65">
        <v>11059</v>
      </c>
      <c r="O115" s="64">
        <f t="shared" si="21"/>
        <v>60.763736263736263</v>
      </c>
      <c r="P115" s="65">
        <v>23170</v>
      </c>
      <c r="Q115" s="69">
        <f t="shared" si="30"/>
        <v>63.479452054794521</v>
      </c>
      <c r="R115" s="70">
        <v>11565</v>
      </c>
      <c r="S115" s="71">
        <f t="shared" si="31"/>
        <v>63.543956043956044</v>
      </c>
      <c r="T115" s="72">
        <v>11413</v>
      </c>
      <c r="U115" s="73">
        <f t="shared" si="32"/>
        <v>62.708791208791212</v>
      </c>
      <c r="V115" s="123">
        <f t="shared" si="33"/>
        <v>-3.7287671232876678E-2</v>
      </c>
      <c r="W115" s="124">
        <f t="shared" si="34"/>
        <v>-2.2087912087912116E-2</v>
      </c>
      <c r="X115" s="19"/>
    </row>
    <row r="116" spans="1:24" s="1" customFormat="1" x14ac:dyDescent="0.25">
      <c r="A116" s="27" t="s">
        <v>320</v>
      </c>
      <c r="B116" s="28" t="s">
        <v>297</v>
      </c>
      <c r="C116" s="26" t="s">
        <v>182</v>
      </c>
      <c r="D116" s="62">
        <v>6945</v>
      </c>
      <c r="E116" s="63">
        <f t="shared" si="16"/>
        <v>19.027397260273972</v>
      </c>
      <c r="F116" s="62">
        <v>3828</v>
      </c>
      <c r="G116" s="64">
        <f t="shared" si="17"/>
        <v>21.032967032967033</v>
      </c>
      <c r="H116" s="65">
        <v>5942</v>
      </c>
      <c r="I116" s="66">
        <f t="shared" si="18"/>
        <v>16.234972677595628</v>
      </c>
      <c r="J116" s="65">
        <v>2860</v>
      </c>
      <c r="K116" s="67">
        <f t="shared" si="19"/>
        <v>15.628415300546449</v>
      </c>
      <c r="L116" s="65">
        <v>7146</v>
      </c>
      <c r="M116" s="63">
        <f t="shared" si="20"/>
        <v>19.578082191780823</v>
      </c>
      <c r="N116" s="65">
        <v>3534</v>
      </c>
      <c r="O116" s="64">
        <f t="shared" si="21"/>
        <v>19.417582417582416</v>
      </c>
      <c r="P116" s="65">
        <v>6438</v>
      </c>
      <c r="Q116" s="69">
        <f t="shared" si="30"/>
        <v>17.638356164383563</v>
      </c>
      <c r="R116" s="70">
        <v>3240</v>
      </c>
      <c r="S116" s="71">
        <f t="shared" si="31"/>
        <v>17.802197802197803</v>
      </c>
      <c r="T116" s="72">
        <v>3369</v>
      </c>
      <c r="U116" s="73">
        <f t="shared" si="32"/>
        <v>18.510989010989011</v>
      </c>
      <c r="V116" s="123">
        <f t="shared" si="33"/>
        <v>-1.3890410958904092E-2</v>
      </c>
      <c r="W116" s="124">
        <f t="shared" si="34"/>
        <v>-2.5219780219780219E-2</v>
      </c>
      <c r="X116" s="15"/>
    </row>
    <row r="117" spans="1:24" s="1" customFormat="1" x14ac:dyDescent="0.25">
      <c r="A117" s="29" t="s">
        <v>451</v>
      </c>
      <c r="B117" s="30" t="s">
        <v>297</v>
      </c>
      <c r="C117" s="26" t="s">
        <v>216</v>
      </c>
      <c r="D117" s="62">
        <v>3129</v>
      </c>
      <c r="E117" s="66">
        <f t="shared" si="16"/>
        <v>8.5726027397260278</v>
      </c>
      <c r="F117" s="74">
        <v>1801</v>
      </c>
      <c r="G117" s="67">
        <f t="shared" si="17"/>
        <v>9.895604395604396</v>
      </c>
      <c r="H117" s="75">
        <v>2330</v>
      </c>
      <c r="I117" s="66">
        <f t="shared" si="18"/>
        <v>6.3661202185792352</v>
      </c>
      <c r="J117" s="75">
        <v>848</v>
      </c>
      <c r="K117" s="67">
        <f t="shared" si="19"/>
        <v>4.6338797814207648</v>
      </c>
      <c r="L117" s="75">
        <v>2867</v>
      </c>
      <c r="M117" s="66">
        <f t="shared" si="20"/>
        <v>7.8547945205479452</v>
      </c>
      <c r="N117" s="75">
        <v>1255</v>
      </c>
      <c r="O117" s="67">
        <f t="shared" si="21"/>
        <v>6.895604395604396</v>
      </c>
      <c r="P117" s="76">
        <v>3278</v>
      </c>
      <c r="Q117" s="76">
        <f t="shared" si="30"/>
        <v>8.9808219178082194</v>
      </c>
      <c r="R117" s="77">
        <v>1267</v>
      </c>
      <c r="S117" s="78">
        <f t="shared" si="31"/>
        <v>6.9615384615384617</v>
      </c>
      <c r="T117" s="79">
        <v>1502</v>
      </c>
      <c r="U117" s="81">
        <f t="shared" si="32"/>
        <v>8.2527472527472536</v>
      </c>
      <c r="V117" s="123">
        <f t="shared" si="33"/>
        <v>4.0821917808219156E-3</v>
      </c>
      <c r="W117" s="124">
        <f t="shared" si="34"/>
        <v>-1.6428571428571424E-2</v>
      </c>
      <c r="X117" s="13"/>
    </row>
    <row r="118" spans="1:24" s="1" customFormat="1" ht="20.5" x14ac:dyDescent="0.25">
      <c r="A118" s="27" t="s">
        <v>358</v>
      </c>
      <c r="B118" s="28" t="s">
        <v>297</v>
      </c>
      <c r="C118" s="32" t="s">
        <v>238</v>
      </c>
      <c r="D118" s="95">
        <v>0</v>
      </c>
      <c r="E118" s="66">
        <f t="shared" si="16"/>
        <v>0</v>
      </c>
      <c r="F118" s="86">
        <v>0</v>
      </c>
      <c r="G118" s="67">
        <f t="shared" si="17"/>
        <v>0</v>
      </c>
      <c r="H118" s="86">
        <v>0</v>
      </c>
      <c r="I118" s="66">
        <f t="shared" si="18"/>
        <v>0</v>
      </c>
      <c r="J118" s="86">
        <v>0</v>
      </c>
      <c r="K118" s="67">
        <f t="shared" si="19"/>
        <v>0</v>
      </c>
      <c r="L118" s="75">
        <v>28</v>
      </c>
      <c r="M118" s="66">
        <f t="shared" si="20"/>
        <v>7.6712328767123292E-2</v>
      </c>
      <c r="N118" s="75">
        <v>2</v>
      </c>
      <c r="O118" s="67">
        <f t="shared" si="21"/>
        <v>1.098901098901099E-2</v>
      </c>
      <c r="P118" s="76">
        <v>198</v>
      </c>
      <c r="Q118" s="76">
        <f t="shared" si="30"/>
        <v>0.54246575342465753</v>
      </c>
      <c r="R118" s="77">
        <v>18</v>
      </c>
      <c r="S118" s="78">
        <f t="shared" si="31"/>
        <v>9.8901098901098897E-2</v>
      </c>
      <c r="T118" s="79">
        <v>296</v>
      </c>
      <c r="U118" s="81">
        <f t="shared" si="32"/>
        <v>1.6263736263736264</v>
      </c>
      <c r="V118" s="123">
        <f t="shared" si="33"/>
        <v>5.4246575342465752E-3</v>
      </c>
      <c r="W118" s="124" t="s">
        <v>548</v>
      </c>
      <c r="X118" s="15" t="s">
        <v>543</v>
      </c>
    </row>
    <row r="119" spans="1:24" s="1" customFormat="1" ht="20.5" x14ac:dyDescent="0.25">
      <c r="A119" s="27" t="s">
        <v>258</v>
      </c>
      <c r="B119" s="28" t="s">
        <v>297</v>
      </c>
      <c r="C119" s="26" t="s">
        <v>259</v>
      </c>
      <c r="D119" s="65">
        <v>0</v>
      </c>
      <c r="E119" s="66">
        <f t="shared" si="16"/>
        <v>0</v>
      </c>
      <c r="F119" s="75">
        <v>0</v>
      </c>
      <c r="G119" s="67">
        <f t="shared" si="17"/>
        <v>0</v>
      </c>
      <c r="H119" s="86">
        <v>0</v>
      </c>
      <c r="I119" s="66">
        <f t="shared" si="18"/>
        <v>0</v>
      </c>
      <c r="J119" s="75">
        <v>0</v>
      </c>
      <c r="K119" s="67">
        <f t="shared" si="19"/>
        <v>0</v>
      </c>
      <c r="L119" s="75">
        <v>0</v>
      </c>
      <c r="M119" s="66">
        <f t="shared" si="20"/>
        <v>0</v>
      </c>
      <c r="N119" s="75">
        <v>0</v>
      </c>
      <c r="O119" s="67">
        <f t="shared" si="21"/>
        <v>0</v>
      </c>
      <c r="P119" s="75">
        <v>200</v>
      </c>
      <c r="Q119" s="76">
        <f t="shared" si="30"/>
        <v>0.54794520547945202</v>
      </c>
      <c r="R119" s="77">
        <v>10</v>
      </c>
      <c r="S119" s="78">
        <f t="shared" si="31"/>
        <v>5.4945054945054944E-2</v>
      </c>
      <c r="T119" s="79">
        <v>302</v>
      </c>
      <c r="U119" s="81">
        <f t="shared" si="32"/>
        <v>1.6593406593406594</v>
      </c>
      <c r="V119" s="123">
        <f t="shared" si="33"/>
        <v>5.4794520547945206E-3</v>
      </c>
      <c r="W119" s="124">
        <f t="shared" ref="W119:W152" si="35">(U119-G119)/100</f>
        <v>1.6593406593406593E-2</v>
      </c>
      <c r="X119" s="15" t="s">
        <v>543</v>
      </c>
    </row>
    <row r="120" spans="1:24" s="1" customFormat="1" x14ac:dyDescent="0.25">
      <c r="A120" s="29" t="s">
        <v>360</v>
      </c>
      <c r="B120" s="30" t="s">
        <v>297</v>
      </c>
      <c r="C120" s="26" t="s">
        <v>223</v>
      </c>
      <c r="D120" s="80">
        <v>1176</v>
      </c>
      <c r="E120" s="63">
        <f t="shared" si="16"/>
        <v>3.2219178082191782</v>
      </c>
      <c r="F120" s="80">
        <v>568</v>
      </c>
      <c r="G120" s="64">
        <f t="shared" si="17"/>
        <v>3.1208791208791209</v>
      </c>
      <c r="H120" s="65">
        <v>924</v>
      </c>
      <c r="I120" s="66">
        <f t="shared" si="18"/>
        <v>2.5245901639344264</v>
      </c>
      <c r="J120" s="65">
        <v>263</v>
      </c>
      <c r="K120" s="67">
        <f t="shared" si="19"/>
        <v>1.4371584699453552</v>
      </c>
      <c r="L120" s="65">
        <v>1346</v>
      </c>
      <c r="M120" s="63">
        <f t="shared" si="20"/>
        <v>3.6876712328767125</v>
      </c>
      <c r="N120" s="65">
        <v>550</v>
      </c>
      <c r="O120" s="64">
        <f t="shared" si="21"/>
        <v>3.0219780219780219</v>
      </c>
      <c r="P120" s="68">
        <v>1481</v>
      </c>
      <c r="Q120" s="69">
        <f t="shared" si="30"/>
        <v>4.0575342465753428</v>
      </c>
      <c r="R120" s="70">
        <v>761</v>
      </c>
      <c r="S120" s="71">
        <f t="shared" si="31"/>
        <v>4.1813186813186816</v>
      </c>
      <c r="T120" s="72">
        <v>573</v>
      </c>
      <c r="U120" s="73">
        <f t="shared" si="32"/>
        <v>3.1483516483516483</v>
      </c>
      <c r="V120" s="123">
        <f t="shared" si="33"/>
        <v>8.356164383561647E-3</v>
      </c>
      <c r="W120" s="124">
        <f t="shared" si="35"/>
        <v>2.7472527472527375E-4</v>
      </c>
      <c r="X120" s="15"/>
    </row>
    <row r="121" spans="1:24" x14ac:dyDescent="0.25">
      <c r="A121" s="27" t="s">
        <v>346</v>
      </c>
      <c r="B121" s="28" t="s">
        <v>297</v>
      </c>
      <c r="C121" s="32" t="s">
        <v>324</v>
      </c>
      <c r="D121" s="65">
        <v>0</v>
      </c>
      <c r="E121" s="66">
        <f t="shared" si="16"/>
        <v>0</v>
      </c>
      <c r="F121" s="75">
        <v>0</v>
      </c>
      <c r="G121" s="67">
        <f t="shared" si="17"/>
        <v>0</v>
      </c>
      <c r="H121" s="75">
        <v>0</v>
      </c>
      <c r="I121" s="66">
        <f t="shared" si="18"/>
        <v>0</v>
      </c>
      <c r="J121" s="75">
        <v>0</v>
      </c>
      <c r="K121" s="67">
        <f t="shared" si="19"/>
        <v>0</v>
      </c>
      <c r="L121" s="75">
        <v>0</v>
      </c>
      <c r="M121" s="66">
        <f t="shared" si="20"/>
        <v>0</v>
      </c>
      <c r="N121" s="75">
        <v>0</v>
      </c>
      <c r="O121" s="67">
        <f t="shared" si="21"/>
        <v>0</v>
      </c>
      <c r="P121" s="76">
        <v>503</v>
      </c>
      <c r="Q121" s="76">
        <f t="shared" si="30"/>
        <v>1.3780821917808219</v>
      </c>
      <c r="R121" s="77">
        <v>32</v>
      </c>
      <c r="S121" s="78">
        <f t="shared" si="31"/>
        <v>0.17582417582417584</v>
      </c>
      <c r="T121" s="79">
        <v>1992</v>
      </c>
      <c r="U121" s="81">
        <f t="shared" si="32"/>
        <v>10.945054945054945</v>
      </c>
      <c r="V121" s="123">
        <f t="shared" si="33"/>
        <v>1.3780821917808219E-2</v>
      </c>
      <c r="W121" s="124">
        <f t="shared" si="35"/>
        <v>0.10945054945054945</v>
      </c>
      <c r="X121" s="15"/>
    </row>
    <row r="122" spans="1:24" x14ac:dyDescent="0.25">
      <c r="A122" s="27" t="s">
        <v>470</v>
      </c>
      <c r="B122" s="28" t="s">
        <v>297</v>
      </c>
      <c r="C122" s="26" t="s">
        <v>193</v>
      </c>
      <c r="D122" s="62">
        <v>5195</v>
      </c>
      <c r="E122" s="63">
        <f t="shared" si="16"/>
        <v>14.232876712328768</v>
      </c>
      <c r="F122" s="62">
        <v>2614</v>
      </c>
      <c r="G122" s="64">
        <f t="shared" si="17"/>
        <v>14.362637362637363</v>
      </c>
      <c r="H122" s="65">
        <v>4429</v>
      </c>
      <c r="I122" s="66">
        <f t="shared" si="18"/>
        <v>12.101092896174864</v>
      </c>
      <c r="J122" s="65">
        <v>2102</v>
      </c>
      <c r="K122" s="67">
        <f t="shared" si="19"/>
        <v>11.486338797814208</v>
      </c>
      <c r="L122" s="65">
        <v>11547</v>
      </c>
      <c r="M122" s="63">
        <f t="shared" si="20"/>
        <v>31.635616438356163</v>
      </c>
      <c r="N122" s="65">
        <v>5680</v>
      </c>
      <c r="O122" s="64">
        <f t="shared" si="21"/>
        <v>31.208791208791208</v>
      </c>
      <c r="P122" s="68">
        <v>6036</v>
      </c>
      <c r="Q122" s="69">
        <f t="shared" si="30"/>
        <v>16.536986301369861</v>
      </c>
      <c r="R122" s="70">
        <v>2545</v>
      </c>
      <c r="S122" s="71">
        <f t="shared" si="31"/>
        <v>13.983516483516484</v>
      </c>
      <c r="T122" s="72">
        <v>6345</v>
      </c>
      <c r="U122" s="73">
        <f t="shared" si="32"/>
        <v>34.862637362637365</v>
      </c>
      <c r="V122" s="123">
        <f t="shared" si="33"/>
        <v>2.3041095890410937E-2</v>
      </c>
      <c r="W122" s="124">
        <f t="shared" si="35"/>
        <v>0.20499999999999999</v>
      </c>
      <c r="X122" s="16"/>
    </row>
    <row r="123" spans="1:24" x14ac:dyDescent="0.25">
      <c r="A123" s="29" t="s">
        <v>392</v>
      </c>
      <c r="B123" s="30" t="s">
        <v>297</v>
      </c>
      <c r="C123" s="26" t="s">
        <v>175</v>
      </c>
      <c r="D123" s="62">
        <v>6254</v>
      </c>
      <c r="E123" s="63">
        <f t="shared" si="16"/>
        <v>17.134246575342466</v>
      </c>
      <c r="F123" s="62">
        <v>2890</v>
      </c>
      <c r="G123" s="64">
        <f t="shared" si="17"/>
        <v>15.87912087912088</v>
      </c>
      <c r="H123" s="65">
        <v>6538</v>
      </c>
      <c r="I123" s="66">
        <f t="shared" si="18"/>
        <v>17.863387978142075</v>
      </c>
      <c r="J123" s="65">
        <v>3033</v>
      </c>
      <c r="K123" s="67">
        <f t="shared" si="19"/>
        <v>16.57377049180328</v>
      </c>
      <c r="L123" s="65">
        <v>7122</v>
      </c>
      <c r="M123" s="63">
        <f t="shared" si="20"/>
        <v>19.512328767123286</v>
      </c>
      <c r="N123" s="65">
        <v>3344</v>
      </c>
      <c r="O123" s="64">
        <f t="shared" si="21"/>
        <v>18.373626373626372</v>
      </c>
      <c r="P123" s="68">
        <v>7213</v>
      </c>
      <c r="Q123" s="69">
        <f t="shared" si="30"/>
        <v>19.761643835616439</v>
      </c>
      <c r="R123" s="70">
        <v>3606</v>
      </c>
      <c r="S123" s="71">
        <f t="shared" si="31"/>
        <v>19.813186813186814</v>
      </c>
      <c r="T123" s="72">
        <v>3294</v>
      </c>
      <c r="U123" s="73">
        <f t="shared" si="32"/>
        <v>18.098901098901099</v>
      </c>
      <c r="V123" s="123">
        <f t="shared" si="33"/>
        <v>2.6273972602739733E-2</v>
      </c>
      <c r="W123" s="124">
        <f t="shared" si="35"/>
        <v>2.219780219780219E-2</v>
      </c>
      <c r="X123" s="15"/>
    </row>
    <row r="124" spans="1:24" x14ac:dyDescent="0.25">
      <c r="A124" s="29" t="s">
        <v>354</v>
      </c>
      <c r="B124" s="30" t="s">
        <v>297</v>
      </c>
      <c r="C124" s="26" t="s">
        <v>179</v>
      </c>
      <c r="D124" s="62">
        <v>5262</v>
      </c>
      <c r="E124" s="63">
        <f t="shared" si="16"/>
        <v>14.416438356164383</v>
      </c>
      <c r="F124" s="62">
        <v>2401</v>
      </c>
      <c r="G124" s="64">
        <f t="shared" si="17"/>
        <v>13.192307692307692</v>
      </c>
      <c r="H124" s="65">
        <v>6066</v>
      </c>
      <c r="I124" s="66">
        <f t="shared" si="18"/>
        <v>16.57377049180328</v>
      </c>
      <c r="J124" s="65">
        <v>2818</v>
      </c>
      <c r="K124" s="67">
        <f t="shared" si="19"/>
        <v>15.398907103825136</v>
      </c>
      <c r="L124" s="65">
        <v>6107</v>
      </c>
      <c r="M124" s="63">
        <f t="shared" si="20"/>
        <v>16.731506849315068</v>
      </c>
      <c r="N124" s="65">
        <v>2850</v>
      </c>
      <c r="O124" s="64">
        <f t="shared" si="21"/>
        <v>15.659340659340659</v>
      </c>
      <c r="P124" s="68">
        <v>6411</v>
      </c>
      <c r="Q124" s="69">
        <f t="shared" si="30"/>
        <v>17.564383561643837</v>
      </c>
      <c r="R124" s="70">
        <v>3140</v>
      </c>
      <c r="S124" s="71">
        <f t="shared" si="31"/>
        <v>17.252747252747252</v>
      </c>
      <c r="T124" s="72">
        <v>2815</v>
      </c>
      <c r="U124" s="73">
        <f t="shared" si="32"/>
        <v>15.467032967032967</v>
      </c>
      <c r="V124" s="123">
        <f t="shared" si="33"/>
        <v>3.1479452054794542E-2</v>
      </c>
      <c r="W124" s="124">
        <f t="shared" si="35"/>
        <v>2.2747252747252755E-2</v>
      </c>
      <c r="X124" s="15"/>
    </row>
    <row r="125" spans="1:24" x14ac:dyDescent="0.25">
      <c r="A125" s="29" t="s">
        <v>464</v>
      </c>
      <c r="B125" s="30" t="s">
        <v>297</v>
      </c>
      <c r="C125" s="26" t="s">
        <v>150</v>
      </c>
      <c r="D125" s="62">
        <v>8548</v>
      </c>
      <c r="E125" s="63">
        <f t="shared" si="16"/>
        <v>23.419178082191781</v>
      </c>
      <c r="F125" s="62">
        <v>4093</v>
      </c>
      <c r="G125" s="64">
        <f t="shared" si="17"/>
        <v>22.489010989010989</v>
      </c>
      <c r="H125" s="65">
        <v>8547</v>
      </c>
      <c r="I125" s="66">
        <f t="shared" si="18"/>
        <v>23.352459016393443</v>
      </c>
      <c r="J125" s="65">
        <v>4046</v>
      </c>
      <c r="K125" s="67">
        <f t="shared" si="19"/>
        <v>22.10928961748634</v>
      </c>
      <c r="L125" s="65">
        <v>9857</v>
      </c>
      <c r="M125" s="63">
        <f t="shared" si="20"/>
        <v>27.005479452054793</v>
      </c>
      <c r="N125" s="65">
        <v>4762</v>
      </c>
      <c r="O125" s="64">
        <f t="shared" si="21"/>
        <v>26.164835164835164</v>
      </c>
      <c r="P125" s="68">
        <v>9783</v>
      </c>
      <c r="Q125" s="69">
        <f t="shared" si="30"/>
        <v>26.802739726027397</v>
      </c>
      <c r="R125" s="70">
        <v>4879</v>
      </c>
      <c r="S125" s="71">
        <f t="shared" si="31"/>
        <v>26.807692307692307</v>
      </c>
      <c r="T125" s="72">
        <v>4622</v>
      </c>
      <c r="U125" s="73">
        <f t="shared" si="32"/>
        <v>25.395604395604394</v>
      </c>
      <c r="V125" s="123">
        <f t="shared" si="33"/>
        <v>3.3835616438356163E-2</v>
      </c>
      <c r="W125" s="124">
        <f t="shared" si="35"/>
        <v>2.9065934065934051E-2</v>
      </c>
      <c r="X125" s="15"/>
    </row>
    <row r="126" spans="1:24" s="3" customFormat="1" x14ac:dyDescent="0.25">
      <c r="A126" s="27" t="s">
        <v>380</v>
      </c>
      <c r="B126" s="28" t="s">
        <v>297</v>
      </c>
      <c r="C126" s="32" t="s">
        <v>239</v>
      </c>
      <c r="D126" s="65">
        <v>0</v>
      </c>
      <c r="E126" s="66">
        <f t="shared" si="16"/>
        <v>0</v>
      </c>
      <c r="F126" s="86">
        <v>0</v>
      </c>
      <c r="G126" s="67">
        <f t="shared" si="17"/>
        <v>0</v>
      </c>
      <c r="H126" s="86">
        <v>0</v>
      </c>
      <c r="I126" s="66">
        <f t="shared" si="18"/>
        <v>0</v>
      </c>
      <c r="J126" s="86">
        <v>0</v>
      </c>
      <c r="K126" s="67">
        <f t="shared" si="19"/>
        <v>0</v>
      </c>
      <c r="L126" s="75">
        <v>713</v>
      </c>
      <c r="M126" s="66">
        <f t="shared" si="20"/>
        <v>1.9534246575342467</v>
      </c>
      <c r="N126" s="75">
        <v>0</v>
      </c>
      <c r="O126" s="67">
        <f t="shared" si="21"/>
        <v>0</v>
      </c>
      <c r="P126" s="76">
        <v>2245</v>
      </c>
      <c r="Q126" s="76">
        <f t="shared" si="30"/>
        <v>6.1506849315068495</v>
      </c>
      <c r="R126" s="77">
        <v>1071</v>
      </c>
      <c r="S126" s="78">
        <f t="shared" si="31"/>
        <v>5.884615384615385</v>
      </c>
      <c r="T126" s="79">
        <v>1770</v>
      </c>
      <c r="U126" s="81">
        <f t="shared" si="32"/>
        <v>9.7252747252747245</v>
      </c>
      <c r="V126" s="123">
        <f t="shared" si="33"/>
        <v>6.1506849315068494E-2</v>
      </c>
      <c r="W126" s="124">
        <f t="shared" si="35"/>
        <v>9.725274725274724E-2</v>
      </c>
      <c r="X126" s="15"/>
    </row>
    <row r="127" spans="1:24" s="3" customFormat="1" x14ac:dyDescent="0.25">
      <c r="A127" s="29" t="s">
        <v>435</v>
      </c>
      <c r="B127" s="30" t="s">
        <v>297</v>
      </c>
      <c r="C127" s="26" t="s">
        <v>55</v>
      </c>
      <c r="D127" s="62">
        <v>27815</v>
      </c>
      <c r="E127" s="63">
        <f t="shared" si="16"/>
        <v>76.205479452054789</v>
      </c>
      <c r="F127" s="62">
        <v>13304</v>
      </c>
      <c r="G127" s="64">
        <f t="shared" si="17"/>
        <v>73.098901098901095</v>
      </c>
      <c r="H127" s="65">
        <v>23983</v>
      </c>
      <c r="I127" s="66">
        <f t="shared" si="18"/>
        <v>65.527322404371589</v>
      </c>
      <c r="J127" s="65">
        <v>11183</v>
      </c>
      <c r="K127" s="67">
        <f t="shared" si="19"/>
        <v>61.10928961748634</v>
      </c>
      <c r="L127" s="65">
        <v>30978</v>
      </c>
      <c r="M127" s="63">
        <f t="shared" si="20"/>
        <v>84.871232876712327</v>
      </c>
      <c r="N127" s="65">
        <v>14824</v>
      </c>
      <c r="O127" s="64">
        <f t="shared" si="21"/>
        <v>81.450549450549445</v>
      </c>
      <c r="P127" s="68">
        <v>31660</v>
      </c>
      <c r="Q127" s="69">
        <f t="shared" si="30"/>
        <v>86.739726027397253</v>
      </c>
      <c r="R127" s="70">
        <v>15755</v>
      </c>
      <c r="S127" s="71">
        <f t="shared" si="31"/>
        <v>86.565934065934073</v>
      </c>
      <c r="T127" s="72">
        <v>15693</v>
      </c>
      <c r="U127" s="73">
        <f t="shared" si="32"/>
        <v>86.22527472527473</v>
      </c>
      <c r="V127" s="123">
        <f t="shared" si="33"/>
        <v>0.10534246575342465</v>
      </c>
      <c r="W127" s="124">
        <f t="shared" si="35"/>
        <v>0.13126373626373636</v>
      </c>
      <c r="X127" s="16"/>
    </row>
    <row r="128" spans="1:24" s="3" customFormat="1" x14ac:dyDescent="0.25">
      <c r="A128" s="27" t="s">
        <v>341</v>
      </c>
      <c r="B128" s="28" t="s">
        <v>297</v>
      </c>
      <c r="C128" s="26" t="s">
        <v>213</v>
      </c>
      <c r="D128" s="62">
        <v>4284</v>
      </c>
      <c r="E128" s="63">
        <f t="shared" si="16"/>
        <v>11.736986301369862</v>
      </c>
      <c r="F128" s="62">
        <v>2184</v>
      </c>
      <c r="G128" s="64">
        <f t="shared" si="17"/>
        <v>12</v>
      </c>
      <c r="H128" s="65">
        <v>2777</v>
      </c>
      <c r="I128" s="66">
        <f t="shared" si="18"/>
        <v>7.5874316939890711</v>
      </c>
      <c r="J128" s="65">
        <v>1115</v>
      </c>
      <c r="K128" s="67">
        <f t="shared" si="19"/>
        <v>6.0928961748633883</v>
      </c>
      <c r="L128" s="65">
        <v>4527</v>
      </c>
      <c r="M128" s="63">
        <f t="shared" si="20"/>
        <v>12.402739726027397</v>
      </c>
      <c r="N128" s="65">
        <v>2374</v>
      </c>
      <c r="O128" s="64">
        <f t="shared" si="21"/>
        <v>13.043956043956044</v>
      </c>
      <c r="P128" s="68">
        <v>9735</v>
      </c>
      <c r="Q128" s="69">
        <f t="shared" si="30"/>
        <v>26.671232876712327</v>
      </c>
      <c r="R128" s="70">
        <v>5389</v>
      </c>
      <c r="S128" s="71">
        <f t="shared" si="31"/>
        <v>29.609890109890109</v>
      </c>
      <c r="T128" s="72">
        <v>6514</v>
      </c>
      <c r="U128" s="73">
        <f t="shared" si="32"/>
        <v>35.791208791208788</v>
      </c>
      <c r="V128" s="123">
        <f t="shared" si="33"/>
        <v>0.14934246575342466</v>
      </c>
      <c r="W128" s="124">
        <f t="shared" si="35"/>
        <v>0.23791208791208787</v>
      </c>
      <c r="X128" s="15"/>
    </row>
    <row r="129" spans="1:24" s="3" customFormat="1" x14ac:dyDescent="0.25">
      <c r="A129" s="27" t="s">
        <v>367</v>
      </c>
      <c r="B129" s="28" t="s">
        <v>297</v>
      </c>
      <c r="C129" s="26" t="s">
        <v>69</v>
      </c>
      <c r="D129" s="80">
        <v>22170</v>
      </c>
      <c r="E129" s="63">
        <f t="shared" si="16"/>
        <v>60.739726027397261</v>
      </c>
      <c r="F129" s="80">
        <v>10753</v>
      </c>
      <c r="G129" s="64">
        <f t="shared" si="17"/>
        <v>59.082417582417584</v>
      </c>
      <c r="H129" s="65">
        <v>20363</v>
      </c>
      <c r="I129" s="66">
        <f t="shared" si="18"/>
        <v>55.636612021857921</v>
      </c>
      <c r="J129" s="65">
        <v>9247</v>
      </c>
      <c r="K129" s="67">
        <f t="shared" si="19"/>
        <v>50.530054644808743</v>
      </c>
      <c r="L129" s="65">
        <v>28477</v>
      </c>
      <c r="M129" s="63">
        <f t="shared" si="20"/>
        <v>78.019178082191786</v>
      </c>
      <c r="N129" s="65">
        <v>13759</v>
      </c>
      <c r="O129" s="64">
        <f t="shared" si="21"/>
        <v>75.598901098901095</v>
      </c>
      <c r="P129" s="68">
        <v>28597</v>
      </c>
      <c r="Q129" s="69">
        <f t="shared" si="30"/>
        <v>78.347945205479448</v>
      </c>
      <c r="R129" s="70">
        <v>14073</v>
      </c>
      <c r="S129" s="71">
        <f t="shared" si="31"/>
        <v>77.324175824175825</v>
      </c>
      <c r="T129" s="72">
        <v>13806</v>
      </c>
      <c r="U129" s="73">
        <f t="shared" si="32"/>
        <v>75.857142857142861</v>
      </c>
      <c r="V129" s="123">
        <f t="shared" si="33"/>
        <v>0.17608219178082188</v>
      </c>
      <c r="W129" s="124">
        <f t="shared" si="35"/>
        <v>0.16774725274725277</v>
      </c>
      <c r="X129" s="15"/>
    </row>
    <row r="130" spans="1:24" s="3" customFormat="1" x14ac:dyDescent="0.25">
      <c r="A130" s="29" t="s">
        <v>446</v>
      </c>
      <c r="B130" s="30" t="s">
        <v>297</v>
      </c>
      <c r="C130" s="26" t="s">
        <v>122</v>
      </c>
      <c r="D130" s="62">
        <v>12859</v>
      </c>
      <c r="E130" s="63">
        <f t="shared" si="16"/>
        <v>35.230136986301368</v>
      </c>
      <c r="F130" s="62">
        <v>6231</v>
      </c>
      <c r="G130" s="64">
        <f t="shared" si="17"/>
        <v>34.236263736263737</v>
      </c>
      <c r="H130" s="65">
        <v>11952</v>
      </c>
      <c r="I130" s="66">
        <f t="shared" si="18"/>
        <v>32.655737704918032</v>
      </c>
      <c r="J130" s="65">
        <v>5864</v>
      </c>
      <c r="K130" s="67">
        <f t="shared" si="19"/>
        <v>32.043715846994537</v>
      </c>
      <c r="L130" s="65">
        <v>21784</v>
      </c>
      <c r="M130" s="63">
        <f t="shared" si="20"/>
        <v>59.682191780821917</v>
      </c>
      <c r="N130" s="65">
        <v>10622</v>
      </c>
      <c r="O130" s="64">
        <f t="shared" si="21"/>
        <v>58.362637362637365</v>
      </c>
      <c r="P130" s="68">
        <v>19975</v>
      </c>
      <c r="Q130" s="69">
        <f t="shared" si="30"/>
        <v>54.726027397260275</v>
      </c>
      <c r="R130" s="70">
        <v>9814</v>
      </c>
      <c r="S130" s="71">
        <f t="shared" si="31"/>
        <v>53.92307692307692</v>
      </c>
      <c r="T130" s="72">
        <v>10401</v>
      </c>
      <c r="U130" s="73">
        <f t="shared" si="32"/>
        <v>57.14835164835165</v>
      </c>
      <c r="V130" s="123">
        <f t="shared" si="33"/>
        <v>0.19495890410958908</v>
      </c>
      <c r="W130" s="124">
        <f t="shared" si="35"/>
        <v>0.22912087912087911</v>
      </c>
      <c r="X130" s="16"/>
    </row>
    <row r="131" spans="1:24" s="1" customFormat="1" x14ac:dyDescent="0.25">
      <c r="A131" s="29" t="s">
        <v>446</v>
      </c>
      <c r="B131" s="30" t="s">
        <v>297</v>
      </c>
      <c r="C131" s="26" t="s">
        <v>121</v>
      </c>
      <c r="D131" s="62">
        <v>11917</v>
      </c>
      <c r="E131" s="63">
        <f t="shared" ref="E131:E196" si="36">D131/365</f>
        <v>32.649315068493152</v>
      </c>
      <c r="F131" s="62">
        <v>5859</v>
      </c>
      <c r="G131" s="64">
        <f t="shared" ref="G131:G196" si="37">F131/182</f>
        <v>32.192307692307693</v>
      </c>
      <c r="H131" s="65">
        <v>11954</v>
      </c>
      <c r="I131" s="66">
        <f t="shared" ref="I131:I196" si="38">H131/366</f>
        <v>32.661202185792348</v>
      </c>
      <c r="J131" s="65">
        <v>5866</v>
      </c>
      <c r="K131" s="67">
        <f t="shared" ref="K131:K196" si="39">J131/183</f>
        <v>32.05464480874317</v>
      </c>
      <c r="L131" s="65">
        <v>21744</v>
      </c>
      <c r="M131" s="63">
        <f t="shared" ref="M131:M196" si="40">L131/365</f>
        <v>59.57260273972603</v>
      </c>
      <c r="N131" s="65">
        <v>10622</v>
      </c>
      <c r="O131" s="64">
        <f t="shared" ref="O131:O196" si="41">N131/182</f>
        <v>58.362637362637365</v>
      </c>
      <c r="P131" s="68">
        <v>19291</v>
      </c>
      <c r="Q131" s="69">
        <f t="shared" si="30"/>
        <v>52.852054794520548</v>
      </c>
      <c r="R131" s="70">
        <v>9454</v>
      </c>
      <c r="S131" s="71">
        <f t="shared" si="31"/>
        <v>51.945054945054942</v>
      </c>
      <c r="T131" s="72">
        <v>10401</v>
      </c>
      <c r="U131" s="73">
        <f t="shared" si="32"/>
        <v>57.14835164835165</v>
      </c>
      <c r="V131" s="123">
        <f t="shared" si="33"/>
        <v>0.20202739726027397</v>
      </c>
      <c r="W131" s="124">
        <f t="shared" si="35"/>
        <v>0.24956043956043955</v>
      </c>
      <c r="X131" s="16"/>
    </row>
    <row r="132" spans="1:24" s="1" customFormat="1" x14ac:dyDescent="0.25">
      <c r="A132" s="27" t="s">
        <v>296</v>
      </c>
      <c r="B132" s="28" t="s">
        <v>297</v>
      </c>
      <c r="C132" s="26" t="s">
        <v>85</v>
      </c>
      <c r="D132" s="62">
        <v>18888</v>
      </c>
      <c r="E132" s="63">
        <f t="shared" si="36"/>
        <v>51.747945205479454</v>
      </c>
      <c r="F132" s="62">
        <v>9040</v>
      </c>
      <c r="G132" s="64">
        <f t="shared" si="37"/>
        <v>49.670329670329672</v>
      </c>
      <c r="H132" s="65">
        <v>17458</v>
      </c>
      <c r="I132" s="66">
        <f t="shared" si="38"/>
        <v>47.699453551912569</v>
      </c>
      <c r="J132" s="65">
        <v>7853</v>
      </c>
      <c r="K132" s="67">
        <f t="shared" si="39"/>
        <v>42.912568306010932</v>
      </c>
      <c r="L132" s="65">
        <v>28134</v>
      </c>
      <c r="M132" s="63">
        <f t="shared" si="40"/>
        <v>77.079452054794515</v>
      </c>
      <c r="N132" s="65">
        <v>13438</v>
      </c>
      <c r="O132" s="64">
        <f t="shared" si="41"/>
        <v>73.835164835164832</v>
      </c>
      <c r="P132" s="65">
        <v>28025</v>
      </c>
      <c r="Q132" s="69">
        <f t="shared" si="30"/>
        <v>76.780821917808225</v>
      </c>
      <c r="R132" s="70">
        <v>13700</v>
      </c>
      <c r="S132" s="71">
        <f t="shared" si="31"/>
        <v>75.27472527472527</v>
      </c>
      <c r="T132" s="72">
        <v>16675</v>
      </c>
      <c r="U132" s="73">
        <f t="shared" si="32"/>
        <v>91.620879120879124</v>
      </c>
      <c r="V132" s="123">
        <f t="shared" si="33"/>
        <v>0.25032876712328772</v>
      </c>
      <c r="W132" s="124">
        <f t="shared" si="35"/>
        <v>0.41950549450549451</v>
      </c>
      <c r="X132" s="15"/>
    </row>
    <row r="133" spans="1:24" s="1" customFormat="1" ht="25" x14ac:dyDescent="0.25">
      <c r="A133" s="29" t="s">
        <v>479</v>
      </c>
      <c r="B133" s="30" t="s">
        <v>246</v>
      </c>
      <c r="C133" s="31" t="s">
        <v>573</v>
      </c>
      <c r="D133" s="62">
        <v>14716</v>
      </c>
      <c r="E133" s="63">
        <f t="shared" si="36"/>
        <v>40.317808219178083</v>
      </c>
      <c r="F133" s="62">
        <v>7263</v>
      </c>
      <c r="G133" s="64">
        <f t="shared" si="37"/>
        <v>39.906593406593409</v>
      </c>
      <c r="H133" s="65">
        <v>11573</v>
      </c>
      <c r="I133" s="66">
        <f t="shared" si="38"/>
        <v>31.620218579234972</v>
      </c>
      <c r="J133" s="65">
        <v>6219</v>
      </c>
      <c r="K133" s="67">
        <f t="shared" si="39"/>
        <v>33.983606557377051</v>
      </c>
      <c r="L133" s="65">
        <v>7695</v>
      </c>
      <c r="M133" s="63">
        <f t="shared" si="40"/>
        <v>21.082191780821919</v>
      </c>
      <c r="N133" s="65">
        <v>4305</v>
      </c>
      <c r="O133" s="64">
        <f t="shared" si="41"/>
        <v>23.653846153846153</v>
      </c>
      <c r="P133" s="68">
        <v>6551</v>
      </c>
      <c r="Q133" s="69">
        <f t="shared" si="30"/>
        <v>17.947945205479453</v>
      </c>
      <c r="R133" s="70">
        <v>3240</v>
      </c>
      <c r="S133" s="71">
        <f t="shared" si="31"/>
        <v>17.802197802197803</v>
      </c>
      <c r="T133" s="72">
        <v>3296</v>
      </c>
      <c r="U133" s="73">
        <f t="shared" si="32"/>
        <v>18.109890109890109</v>
      </c>
      <c r="V133" s="123">
        <f t="shared" si="33"/>
        <v>-0.22369863013698629</v>
      </c>
      <c r="W133" s="124">
        <f t="shared" si="35"/>
        <v>-0.21796703296703299</v>
      </c>
      <c r="X133" s="15"/>
    </row>
    <row r="134" spans="1:24" s="3" customFormat="1" x14ac:dyDescent="0.25">
      <c r="A134" s="27" t="s">
        <v>307</v>
      </c>
      <c r="B134" s="28" t="s">
        <v>246</v>
      </c>
      <c r="C134" s="26" t="s">
        <v>181</v>
      </c>
      <c r="D134" s="62">
        <v>6025</v>
      </c>
      <c r="E134" s="66">
        <f t="shared" si="36"/>
        <v>16.506849315068493</v>
      </c>
      <c r="F134" s="74">
        <v>2983</v>
      </c>
      <c r="G134" s="67">
        <f t="shared" si="37"/>
        <v>16.390109890109891</v>
      </c>
      <c r="H134" s="75">
        <v>6055</v>
      </c>
      <c r="I134" s="66">
        <f t="shared" si="38"/>
        <v>16.543715846994534</v>
      </c>
      <c r="J134" s="75">
        <v>2949</v>
      </c>
      <c r="K134" s="67">
        <f t="shared" si="39"/>
        <v>16.114754098360656</v>
      </c>
      <c r="L134" s="75">
        <v>4994</v>
      </c>
      <c r="M134" s="66">
        <f t="shared" si="40"/>
        <v>13.682191780821919</v>
      </c>
      <c r="N134" s="75">
        <v>2536</v>
      </c>
      <c r="O134" s="67">
        <f t="shared" si="41"/>
        <v>13.934065934065934</v>
      </c>
      <c r="P134" s="75">
        <v>4906</v>
      </c>
      <c r="Q134" s="76">
        <f t="shared" si="30"/>
        <v>13.441095890410958</v>
      </c>
      <c r="R134" s="77">
        <v>2494</v>
      </c>
      <c r="S134" s="78">
        <f t="shared" si="31"/>
        <v>13.703296703296703</v>
      </c>
      <c r="T134" s="79">
        <v>2376</v>
      </c>
      <c r="U134" s="73">
        <f t="shared" si="32"/>
        <v>13.054945054945055</v>
      </c>
      <c r="V134" s="123">
        <f t="shared" si="33"/>
        <v>-3.0657534246575347E-2</v>
      </c>
      <c r="W134" s="124">
        <f t="shared" si="35"/>
        <v>-3.3351648351648361E-2</v>
      </c>
      <c r="X134" s="13"/>
    </row>
    <row r="135" spans="1:24" s="3" customFormat="1" x14ac:dyDescent="0.25">
      <c r="A135" s="29" t="s">
        <v>386</v>
      </c>
      <c r="B135" s="30" t="s">
        <v>246</v>
      </c>
      <c r="C135" s="26" t="s">
        <v>180</v>
      </c>
      <c r="D135" s="62">
        <v>6030</v>
      </c>
      <c r="E135" s="66">
        <f t="shared" si="36"/>
        <v>16.520547945205479</v>
      </c>
      <c r="F135" s="74">
        <v>2987</v>
      </c>
      <c r="G135" s="67">
        <f t="shared" si="37"/>
        <v>16.412087912087912</v>
      </c>
      <c r="H135" s="75">
        <v>6055</v>
      </c>
      <c r="I135" s="66">
        <f t="shared" si="38"/>
        <v>16.543715846994534</v>
      </c>
      <c r="J135" s="75">
        <v>2950</v>
      </c>
      <c r="K135" s="67">
        <f t="shared" si="39"/>
        <v>16.120218579234972</v>
      </c>
      <c r="L135" s="75">
        <v>5000</v>
      </c>
      <c r="M135" s="66">
        <f t="shared" si="40"/>
        <v>13.698630136986301</v>
      </c>
      <c r="N135" s="75">
        <v>2542</v>
      </c>
      <c r="O135" s="67">
        <f t="shared" si="41"/>
        <v>13.967032967032967</v>
      </c>
      <c r="P135" s="76">
        <v>4911</v>
      </c>
      <c r="Q135" s="76">
        <f t="shared" si="30"/>
        <v>13.454794520547946</v>
      </c>
      <c r="R135" s="77">
        <v>2497</v>
      </c>
      <c r="S135" s="78">
        <f t="shared" si="31"/>
        <v>13.719780219780219</v>
      </c>
      <c r="T135" s="79">
        <v>2377</v>
      </c>
      <c r="U135" s="73">
        <f t="shared" si="32"/>
        <v>13.06043956043956</v>
      </c>
      <c r="V135" s="123">
        <f t="shared" si="33"/>
        <v>-3.065753424657533E-2</v>
      </c>
      <c r="W135" s="124">
        <f t="shared" si="35"/>
        <v>-3.3516483516483522E-2</v>
      </c>
      <c r="X135" s="13"/>
    </row>
    <row r="136" spans="1:24" s="3" customFormat="1" x14ac:dyDescent="0.25">
      <c r="A136" s="27" t="s">
        <v>245</v>
      </c>
      <c r="B136" s="28" t="s">
        <v>246</v>
      </c>
      <c r="C136" s="26" t="s">
        <v>195</v>
      </c>
      <c r="D136" s="85">
        <v>4654</v>
      </c>
      <c r="E136" s="66">
        <f t="shared" si="36"/>
        <v>12.75068493150685</v>
      </c>
      <c r="F136" s="75">
        <v>2301</v>
      </c>
      <c r="G136" s="67">
        <f t="shared" si="37"/>
        <v>12.642857142857142</v>
      </c>
      <c r="H136" s="75">
        <v>4276</v>
      </c>
      <c r="I136" s="66">
        <f t="shared" si="38"/>
        <v>11.683060109289617</v>
      </c>
      <c r="J136" s="75">
        <v>2081</v>
      </c>
      <c r="K136" s="67">
        <f t="shared" si="39"/>
        <v>11.371584699453551</v>
      </c>
      <c r="L136" s="75">
        <v>4038</v>
      </c>
      <c r="M136" s="66">
        <f t="shared" si="40"/>
        <v>11.063013698630137</v>
      </c>
      <c r="N136" s="75">
        <v>1947</v>
      </c>
      <c r="O136" s="67">
        <f t="shared" si="41"/>
        <v>10.697802197802197</v>
      </c>
      <c r="P136" s="75">
        <v>4137</v>
      </c>
      <c r="Q136" s="76">
        <f t="shared" si="30"/>
        <v>11.334246575342465</v>
      </c>
      <c r="R136" s="77">
        <v>2037</v>
      </c>
      <c r="S136" s="78">
        <f t="shared" si="31"/>
        <v>11.192307692307692</v>
      </c>
      <c r="T136" s="79">
        <v>2027</v>
      </c>
      <c r="U136" s="73">
        <f t="shared" si="32"/>
        <v>11.137362637362637</v>
      </c>
      <c r="V136" s="123">
        <f t="shared" si="33"/>
        <v>-1.4164383561643845E-2</v>
      </c>
      <c r="W136" s="124">
        <f t="shared" si="35"/>
        <v>-1.5054945054945056E-2</v>
      </c>
      <c r="X136" s="13"/>
    </row>
    <row r="137" spans="1:24" s="3" customFormat="1" x14ac:dyDescent="0.25">
      <c r="A137" s="29" t="s">
        <v>463</v>
      </c>
      <c r="B137" s="30" t="s">
        <v>246</v>
      </c>
      <c r="C137" s="26" t="s">
        <v>155</v>
      </c>
      <c r="D137" s="62">
        <v>8046</v>
      </c>
      <c r="E137" s="63">
        <f t="shared" si="36"/>
        <v>22.043835616438358</v>
      </c>
      <c r="F137" s="62">
        <v>3982</v>
      </c>
      <c r="G137" s="64">
        <f t="shared" si="37"/>
        <v>21.87912087912088</v>
      </c>
      <c r="H137" s="65">
        <v>8301</v>
      </c>
      <c r="I137" s="66">
        <f t="shared" si="38"/>
        <v>22.680327868852459</v>
      </c>
      <c r="J137" s="65">
        <v>4041</v>
      </c>
      <c r="K137" s="67">
        <f t="shared" si="39"/>
        <v>22.081967213114755</v>
      </c>
      <c r="L137" s="65">
        <v>8164</v>
      </c>
      <c r="M137" s="63">
        <f t="shared" si="40"/>
        <v>22.367123287671234</v>
      </c>
      <c r="N137" s="65">
        <v>3983</v>
      </c>
      <c r="O137" s="64">
        <f t="shared" si="41"/>
        <v>21.884615384615383</v>
      </c>
      <c r="P137" s="68">
        <v>9224</v>
      </c>
      <c r="Q137" s="69">
        <f t="shared" si="30"/>
        <v>25.271232876712329</v>
      </c>
      <c r="R137" s="70">
        <v>4531</v>
      </c>
      <c r="S137" s="71">
        <f t="shared" si="31"/>
        <v>24.895604395604394</v>
      </c>
      <c r="T137" s="72">
        <v>3686</v>
      </c>
      <c r="U137" s="73">
        <f t="shared" si="32"/>
        <v>20.252747252747252</v>
      </c>
      <c r="V137" s="123">
        <f t="shared" si="33"/>
        <v>3.227397260273971E-2</v>
      </c>
      <c r="W137" s="124">
        <f t="shared" si="35"/>
        <v>-1.6263736263736277E-2</v>
      </c>
      <c r="X137" s="15"/>
    </row>
    <row r="138" spans="1:24" s="3" customFormat="1" x14ac:dyDescent="0.25">
      <c r="A138" s="29" t="s">
        <v>453</v>
      </c>
      <c r="B138" s="30" t="s">
        <v>246</v>
      </c>
      <c r="C138" s="26" t="s">
        <v>194</v>
      </c>
      <c r="D138" s="62">
        <v>4343</v>
      </c>
      <c r="E138" s="63">
        <f t="shared" si="36"/>
        <v>11.898630136986302</v>
      </c>
      <c r="F138" s="62">
        <v>2165</v>
      </c>
      <c r="G138" s="64">
        <f t="shared" si="37"/>
        <v>11.895604395604396</v>
      </c>
      <c r="H138" s="65">
        <v>4335</v>
      </c>
      <c r="I138" s="66">
        <f t="shared" si="38"/>
        <v>11.844262295081966</v>
      </c>
      <c r="J138" s="65">
        <v>2133</v>
      </c>
      <c r="K138" s="67">
        <f t="shared" si="39"/>
        <v>11.655737704918034</v>
      </c>
      <c r="L138" s="65">
        <v>5547</v>
      </c>
      <c r="M138" s="63">
        <f t="shared" si="40"/>
        <v>15.197260273972603</v>
      </c>
      <c r="N138" s="65">
        <v>2452</v>
      </c>
      <c r="O138" s="64">
        <f t="shared" si="41"/>
        <v>13.472527472527473</v>
      </c>
      <c r="P138" s="68">
        <v>6184</v>
      </c>
      <c r="Q138" s="69">
        <f t="shared" ref="Q138:Q171" si="42">P138/365</f>
        <v>16.942465753424656</v>
      </c>
      <c r="R138" s="70">
        <v>3102</v>
      </c>
      <c r="S138" s="71">
        <f t="shared" ref="S138:S171" si="43">R138/182</f>
        <v>17.043956043956044</v>
      </c>
      <c r="T138" s="72">
        <v>3129</v>
      </c>
      <c r="U138" s="73">
        <f t="shared" ref="U138:U171" si="44">T138/182</f>
        <v>17.192307692307693</v>
      </c>
      <c r="V138" s="123">
        <f t="shared" ref="V138:V171" si="45">(Q138-E138)/100</f>
        <v>5.0438356164383545E-2</v>
      </c>
      <c r="W138" s="124">
        <f t="shared" si="35"/>
        <v>5.2967032967032972E-2</v>
      </c>
      <c r="X138" s="15"/>
    </row>
    <row r="139" spans="1:24" s="3" customFormat="1" x14ac:dyDescent="0.25">
      <c r="A139" s="24" t="s">
        <v>313</v>
      </c>
      <c r="B139" s="25" t="s">
        <v>246</v>
      </c>
      <c r="C139" s="26" t="s">
        <v>219</v>
      </c>
      <c r="D139" s="62">
        <v>3311</v>
      </c>
      <c r="E139" s="63">
        <f t="shared" si="36"/>
        <v>9.0712328767123296</v>
      </c>
      <c r="F139" s="62">
        <v>1453</v>
      </c>
      <c r="G139" s="64">
        <f t="shared" si="37"/>
        <v>7.9835164835164836</v>
      </c>
      <c r="H139" s="65">
        <v>1996</v>
      </c>
      <c r="I139" s="66">
        <f t="shared" si="38"/>
        <v>5.4535519125683063</v>
      </c>
      <c r="J139" s="65">
        <v>598</v>
      </c>
      <c r="K139" s="67">
        <f t="shared" si="39"/>
        <v>3.2677595628415301</v>
      </c>
      <c r="L139" s="65">
        <v>10688</v>
      </c>
      <c r="M139" s="63">
        <f t="shared" si="40"/>
        <v>29.282191780821918</v>
      </c>
      <c r="N139" s="65">
        <v>4982</v>
      </c>
      <c r="O139" s="64">
        <f t="shared" si="41"/>
        <v>27.373626373626372</v>
      </c>
      <c r="P139" s="65">
        <v>9126</v>
      </c>
      <c r="Q139" s="69">
        <f t="shared" si="42"/>
        <v>25.002739726027396</v>
      </c>
      <c r="R139" s="70">
        <v>4495</v>
      </c>
      <c r="S139" s="71">
        <f t="shared" si="43"/>
        <v>24.697802197802197</v>
      </c>
      <c r="T139" s="72">
        <v>4194</v>
      </c>
      <c r="U139" s="73">
        <f t="shared" si="44"/>
        <v>23.043956043956044</v>
      </c>
      <c r="V139" s="123">
        <f t="shared" si="45"/>
        <v>0.15931506849315066</v>
      </c>
      <c r="W139" s="124">
        <f t="shared" si="35"/>
        <v>0.15060439560439559</v>
      </c>
      <c r="X139" s="15"/>
    </row>
    <row r="140" spans="1:24" s="3" customFormat="1" x14ac:dyDescent="0.25">
      <c r="A140" s="27" t="s">
        <v>255</v>
      </c>
      <c r="B140" s="28" t="s">
        <v>246</v>
      </c>
      <c r="C140" s="26" t="s">
        <v>204</v>
      </c>
      <c r="D140" s="62">
        <v>2990</v>
      </c>
      <c r="E140" s="63">
        <f t="shared" si="36"/>
        <v>8.1917808219178081</v>
      </c>
      <c r="F140" s="62">
        <v>1722</v>
      </c>
      <c r="G140" s="64">
        <f t="shared" si="37"/>
        <v>9.4615384615384617</v>
      </c>
      <c r="H140" s="65">
        <v>3550</v>
      </c>
      <c r="I140" s="66">
        <f t="shared" si="38"/>
        <v>9.6994535519125691</v>
      </c>
      <c r="J140" s="65">
        <v>1403</v>
      </c>
      <c r="K140" s="67">
        <f t="shared" si="39"/>
        <v>7.666666666666667</v>
      </c>
      <c r="L140" s="65">
        <v>10670</v>
      </c>
      <c r="M140" s="63">
        <f t="shared" si="40"/>
        <v>29.232876712328768</v>
      </c>
      <c r="N140" s="65">
        <v>4882</v>
      </c>
      <c r="O140" s="64">
        <f t="shared" si="41"/>
        <v>26.824175824175825</v>
      </c>
      <c r="P140" s="65">
        <v>10074</v>
      </c>
      <c r="Q140" s="69">
        <f t="shared" si="42"/>
        <v>27.6</v>
      </c>
      <c r="R140" s="70">
        <v>4954</v>
      </c>
      <c r="S140" s="71">
        <f t="shared" si="43"/>
        <v>27.219780219780219</v>
      </c>
      <c r="T140" s="72">
        <v>4542</v>
      </c>
      <c r="U140" s="73">
        <f t="shared" si="44"/>
        <v>24.956043956043956</v>
      </c>
      <c r="V140" s="123">
        <f t="shared" si="45"/>
        <v>0.19408219178082192</v>
      </c>
      <c r="W140" s="124">
        <f t="shared" si="35"/>
        <v>0.15494505494505495</v>
      </c>
      <c r="X140" s="15"/>
    </row>
    <row r="141" spans="1:24" s="3" customFormat="1" x14ac:dyDescent="0.25">
      <c r="A141" s="27" t="s">
        <v>338</v>
      </c>
      <c r="B141" s="28" t="s">
        <v>277</v>
      </c>
      <c r="C141" s="26" t="s">
        <v>120</v>
      </c>
      <c r="D141" s="62">
        <v>13959</v>
      </c>
      <c r="E141" s="63">
        <f t="shared" si="36"/>
        <v>38.243835616438353</v>
      </c>
      <c r="F141" s="62">
        <v>6890</v>
      </c>
      <c r="G141" s="64">
        <f t="shared" si="37"/>
        <v>37.857142857142854</v>
      </c>
      <c r="H141" s="65">
        <v>11993</v>
      </c>
      <c r="I141" s="66">
        <f t="shared" si="38"/>
        <v>32.767759562841533</v>
      </c>
      <c r="J141" s="65">
        <v>6166</v>
      </c>
      <c r="K141" s="67">
        <f t="shared" si="39"/>
        <v>33.693989071038253</v>
      </c>
      <c r="L141" s="65">
        <v>11974</v>
      </c>
      <c r="M141" s="63">
        <f t="shared" si="40"/>
        <v>32.805479452054797</v>
      </c>
      <c r="N141" s="65">
        <v>5914</v>
      </c>
      <c r="O141" s="64">
        <f t="shared" si="41"/>
        <v>32.494505494505496</v>
      </c>
      <c r="P141" s="68">
        <v>7900</v>
      </c>
      <c r="Q141" s="69">
        <f t="shared" si="42"/>
        <v>21.643835616438356</v>
      </c>
      <c r="R141" s="70">
        <v>5360</v>
      </c>
      <c r="S141" s="71">
        <f t="shared" si="43"/>
        <v>29.450549450549449</v>
      </c>
      <c r="T141" s="72">
        <v>6053</v>
      </c>
      <c r="U141" s="73">
        <f t="shared" si="44"/>
        <v>33.258241758241759</v>
      </c>
      <c r="V141" s="123">
        <f t="shared" si="45"/>
        <v>-0.16599999999999998</v>
      </c>
      <c r="W141" s="124">
        <f t="shared" si="35"/>
        <v>-4.5989010989010953E-2</v>
      </c>
      <c r="X141" s="15"/>
    </row>
    <row r="142" spans="1:24" s="3" customFormat="1" x14ac:dyDescent="0.25">
      <c r="A142" s="27" t="s">
        <v>295</v>
      </c>
      <c r="B142" s="28" t="s">
        <v>277</v>
      </c>
      <c r="C142" s="26" t="s">
        <v>217</v>
      </c>
      <c r="D142" s="62">
        <v>2230</v>
      </c>
      <c r="E142" s="66">
        <f t="shared" si="36"/>
        <v>6.1095890410958908</v>
      </c>
      <c r="F142" s="74">
        <v>1126</v>
      </c>
      <c r="G142" s="67">
        <f t="shared" si="37"/>
        <v>6.186813186813187</v>
      </c>
      <c r="H142" s="75">
        <v>2190</v>
      </c>
      <c r="I142" s="66">
        <f t="shared" si="38"/>
        <v>5.9836065573770494</v>
      </c>
      <c r="J142" s="75">
        <v>1086</v>
      </c>
      <c r="K142" s="67">
        <f t="shared" si="39"/>
        <v>5.9344262295081966</v>
      </c>
      <c r="L142" s="75">
        <v>2186</v>
      </c>
      <c r="M142" s="66">
        <f t="shared" si="40"/>
        <v>5.9890410958904106</v>
      </c>
      <c r="N142" s="75">
        <v>1080</v>
      </c>
      <c r="O142" s="67">
        <f t="shared" si="41"/>
        <v>5.9340659340659343</v>
      </c>
      <c r="P142" s="75">
        <v>2192</v>
      </c>
      <c r="Q142" s="76">
        <f t="shared" si="42"/>
        <v>6.0054794520547947</v>
      </c>
      <c r="R142" s="96">
        <v>1088</v>
      </c>
      <c r="S142" s="78">
        <f t="shared" si="43"/>
        <v>5.9780219780219781</v>
      </c>
      <c r="T142" s="79">
        <v>1131</v>
      </c>
      <c r="U142" s="81">
        <f t="shared" si="44"/>
        <v>6.2142857142857144</v>
      </c>
      <c r="V142" s="123">
        <f t="shared" si="45"/>
        <v>-1.0410958904109612E-3</v>
      </c>
      <c r="W142" s="124">
        <f t="shared" si="35"/>
        <v>2.7472527472527375E-4</v>
      </c>
      <c r="X142" s="15"/>
    </row>
    <row r="143" spans="1:24" s="3" customFormat="1" x14ac:dyDescent="0.25">
      <c r="A143" s="29" t="s">
        <v>498</v>
      </c>
      <c r="B143" s="30" t="s">
        <v>277</v>
      </c>
      <c r="C143" s="26" t="s">
        <v>8</v>
      </c>
      <c r="D143" s="62">
        <v>56616</v>
      </c>
      <c r="E143" s="63">
        <f t="shared" si="36"/>
        <v>155.1123287671233</v>
      </c>
      <c r="F143" s="62">
        <v>27681</v>
      </c>
      <c r="G143" s="64">
        <f t="shared" si="37"/>
        <v>152.0934065934066</v>
      </c>
      <c r="H143" s="65">
        <v>51969</v>
      </c>
      <c r="I143" s="66">
        <f t="shared" si="38"/>
        <v>141.99180327868854</v>
      </c>
      <c r="J143" s="65">
        <v>24621</v>
      </c>
      <c r="K143" s="67">
        <f t="shared" si="39"/>
        <v>134.54098360655738</v>
      </c>
      <c r="L143" s="65">
        <v>57280</v>
      </c>
      <c r="M143" s="63">
        <f t="shared" si="40"/>
        <v>156.93150684931507</v>
      </c>
      <c r="N143" s="65">
        <v>28102</v>
      </c>
      <c r="O143" s="64">
        <f t="shared" si="41"/>
        <v>154.4065934065934</v>
      </c>
      <c r="P143" s="68">
        <v>56603</v>
      </c>
      <c r="Q143" s="69">
        <f t="shared" si="42"/>
        <v>155.07671232876712</v>
      </c>
      <c r="R143" s="70">
        <v>27156</v>
      </c>
      <c r="S143" s="71">
        <f t="shared" si="43"/>
        <v>149.20879120879121</v>
      </c>
      <c r="T143" s="72">
        <v>28084</v>
      </c>
      <c r="U143" s="73">
        <f t="shared" si="44"/>
        <v>154.30769230769232</v>
      </c>
      <c r="V143" s="123">
        <f t="shared" si="45"/>
        <v>-3.5616438356186111E-4</v>
      </c>
      <c r="W143" s="124">
        <f t="shared" si="35"/>
        <v>2.2142857142857224E-2</v>
      </c>
      <c r="X143" s="16"/>
    </row>
    <row r="144" spans="1:24" s="3" customFormat="1" x14ac:dyDescent="0.25">
      <c r="A144" s="27" t="s">
        <v>467</v>
      </c>
      <c r="B144" s="28" t="s">
        <v>277</v>
      </c>
      <c r="C144" s="26" t="s">
        <v>165</v>
      </c>
      <c r="D144" s="74">
        <v>7565</v>
      </c>
      <c r="E144" s="66">
        <f t="shared" si="36"/>
        <v>20.726027397260275</v>
      </c>
      <c r="F144" s="74">
        <v>3738</v>
      </c>
      <c r="G144" s="67">
        <f t="shared" si="37"/>
        <v>20.53846153846154</v>
      </c>
      <c r="H144" s="75">
        <v>7582</v>
      </c>
      <c r="I144" s="66">
        <f t="shared" si="38"/>
        <v>20.715846994535518</v>
      </c>
      <c r="J144" s="75">
        <v>3748</v>
      </c>
      <c r="K144" s="67">
        <f t="shared" si="39"/>
        <v>20.480874316939889</v>
      </c>
      <c r="L144" s="75">
        <v>7563</v>
      </c>
      <c r="M144" s="66">
        <f t="shared" si="40"/>
        <v>20.720547945205478</v>
      </c>
      <c r="N144" s="75">
        <v>3719</v>
      </c>
      <c r="O144" s="67">
        <f t="shared" si="41"/>
        <v>20.434065934065934</v>
      </c>
      <c r="P144" s="76">
        <v>7573</v>
      </c>
      <c r="Q144" s="76">
        <f t="shared" si="42"/>
        <v>20.747945205479454</v>
      </c>
      <c r="R144" s="77">
        <v>3739</v>
      </c>
      <c r="S144" s="78">
        <f t="shared" si="43"/>
        <v>20.543956043956044</v>
      </c>
      <c r="T144" s="79">
        <v>3759</v>
      </c>
      <c r="U144" s="81">
        <f t="shared" si="44"/>
        <v>20.653846153846153</v>
      </c>
      <c r="V144" s="123">
        <f t="shared" si="45"/>
        <v>2.191780821917888E-4</v>
      </c>
      <c r="W144" s="124">
        <f t="shared" si="35"/>
        <v>1.1538461538461321E-3</v>
      </c>
      <c r="X144" s="15"/>
    </row>
    <row r="145" spans="1:24" s="3" customFormat="1" x14ac:dyDescent="0.25">
      <c r="A145" s="27" t="s">
        <v>276</v>
      </c>
      <c r="B145" s="28" t="s">
        <v>277</v>
      </c>
      <c r="C145" s="26" t="s">
        <v>75</v>
      </c>
      <c r="D145" s="62">
        <v>18362</v>
      </c>
      <c r="E145" s="63">
        <f t="shared" si="36"/>
        <v>50.30684931506849</v>
      </c>
      <c r="F145" s="62">
        <v>8450</v>
      </c>
      <c r="G145" s="64">
        <f t="shared" si="37"/>
        <v>46.428571428571431</v>
      </c>
      <c r="H145" s="65">
        <v>18550</v>
      </c>
      <c r="I145" s="66">
        <f t="shared" si="38"/>
        <v>50.68306010928962</v>
      </c>
      <c r="J145" s="65">
        <v>8903</v>
      </c>
      <c r="K145" s="67">
        <f t="shared" si="39"/>
        <v>48.650273224043715</v>
      </c>
      <c r="L145" s="65">
        <v>17873</v>
      </c>
      <c r="M145" s="63">
        <f t="shared" si="40"/>
        <v>48.967123287671235</v>
      </c>
      <c r="N145" s="65">
        <v>8942</v>
      </c>
      <c r="O145" s="64">
        <f t="shared" si="41"/>
        <v>49.131868131868131</v>
      </c>
      <c r="P145" s="65">
        <v>18520</v>
      </c>
      <c r="Q145" s="69">
        <f t="shared" si="42"/>
        <v>50.739726027397261</v>
      </c>
      <c r="R145" s="70">
        <v>9108</v>
      </c>
      <c r="S145" s="71">
        <f t="shared" si="43"/>
        <v>50.043956043956044</v>
      </c>
      <c r="T145" s="72">
        <v>9224</v>
      </c>
      <c r="U145" s="73">
        <f t="shared" si="44"/>
        <v>50.681318681318679</v>
      </c>
      <c r="V145" s="123">
        <f t="shared" si="45"/>
        <v>4.3287671232877046E-3</v>
      </c>
      <c r="W145" s="124">
        <f t="shared" si="35"/>
        <v>4.2527472527472486E-2</v>
      </c>
      <c r="X145" s="15"/>
    </row>
    <row r="146" spans="1:24" s="3" customFormat="1" x14ac:dyDescent="0.25">
      <c r="A146" s="29" t="s">
        <v>442</v>
      </c>
      <c r="B146" s="30" t="s">
        <v>277</v>
      </c>
      <c r="C146" s="26" t="s">
        <v>141</v>
      </c>
      <c r="D146" s="80">
        <v>10475</v>
      </c>
      <c r="E146" s="63">
        <f t="shared" si="36"/>
        <v>28.698630136986303</v>
      </c>
      <c r="F146" s="80">
        <v>4518</v>
      </c>
      <c r="G146" s="64">
        <f t="shared" si="37"/>
        <v>24.824175824175825</v>
      </c>
      <c r="H146" s="65">
        <v>10141</v>
      </c>
      <c r="I146" s="66">
        <f t="shared" si="38"/>
        <v>27.707650273224044</v>
      </c>
      <c r="J146" s="65">
        <v>4330</v>
      </c>
      <c r="K146" s="67">
        <f t="shared" si="39"/>
        <v>23.661202185792348</v>
      </c>
      <c r="L146" s="65">
        <v>10518</v>
      </c>
      <c r="M146" s="63">
        <f t="shared" si="40"/>
        <v>28.816438356164383</v>
      </c>
      <c r="N146" s="65">
        <v>4392</v>
      </c>
      <c r="O146" s="64">
        <f t="shared" si="41"/>
        <v>24.131868131868131</v>
      </c>
      <c r="P146" s="68">
        <v>10687</v>
      </c>
      <c r="Q146" s="69">
        <f t="shared" si="42"/>
        <v>29.279452054794522</v>
      </c>
      <c r="R146" s="70">
        <v>4547</v>
      </c>
      <c r="S146" s="71">
        <f t="shared" si="43"/>
        <v>24.983516483516482</v>
      </c>
      <c r="T146" s="72">
        <v>4555</v>
      </c>
      <c r="U146" s="73">
        <f t="shared" si="44"/>
        <v>25.027472527472529</v>
      </c>
      <c r="V146" s="123">
        <f t="shared" si="45"/>
        <v>5.8082191780821904E-3</v>
      </c>
      <c r="W146" s="124">
        <f t="shared" si="35"/>
        <v>2.0329670329670437E-3</v>
      </c>
      <c r="X146" s="15"/>
    </row>
    <row r="147" spans="1:24" s="3" customFormat="1" x14ac:dyDescent="0.25">
      <c r="A147" s="29" t="s">
        <v>355</v>
      </c>
      <c r="B147" s="30" t="s">
        <v>277</v>
      </c>
      <c r="C147" s="26" t="s">
        <v>67</v>
      </c>
      <c r="D147" s="80">
        <v>21105</v>
      </c>
      <c r="E147" s="63">
        <f t="shared" si="36"/>
        <v>57.821917808219176</v>
      </c>
      <c r="F147" s="80">
        <v>9666</v>
      </c>
      <c r="G147" s="64">
        <f t="shared" si="37"/>
        <v>53.109890109890109</v>
      </c>
      <c r="H147" s="65">
        <v>20550</v>
      </c>
      <c r="I147" s="66">
        <f t="shared" si="38"/>
        <v>56.147540983606561</v>
      </c>
      <c r="J147" s="65">
        <v>9212</v>
      </c>
      <c r="K147" s="67">
        <f t="shared" si="39"/>
        <v>50.338797814207652</v>
      </c>
      <c r="L147" s="65">
        <v>22050</v>
      </c>
      <c r="M147" s="63">
        <f t="shared" si="40"/>
        <v>60.410958904109592</v>
      </c>
      <c r="N147" s="65">
        <v>10133</v>
      </c>
      <c r="O147" s="64">
        <f t="shared" si="41"/>
        <v>55.675824175824175</v>
      </c>
      <c r="P147" s="68">
        <v>22140</v>
      </c>
      <c r="Q147" s="69">
        <f t="shared" si="42"/>
        <v>60.657534246575345</v>
      </c>
      <c r="R147" s="70">
        <v>10219</v>
      </c>
      <c r="S147" s="71">
        <f t="shared" si="43"/>
        <v>56.14835164835165</v>
      </c>
      <c r="T147" s="72">
        <v>10319</v>
      </c>
      <c r="U147" s="73">
        <f t="shared" si="44"/>
        <v>56.697802197802197</v>
      </c>
      <c r="V147" s="123">
        <f t="shared" si="45"/>
        <v>2.8356164383561689E-2</v>
      </c>
      <c r="W147" s="124">
        <f t="shared" si="35"/>
        <v>3.5879120879120874E-2</v>
      </c>
      <c r="X147" s="16"/>
    </row>
    <row r="148" spans="1:24" s="3" customFormat="1" x14ac:dyDescent="0.25">
      <c r="A148" s="29" t="s">
        <v>489</v>
      </c>
      <c r="B148" s="30" t="s">
        <v>277</v>
      </c>
      <c r="C148" s="26" t="s">
        <v>7</v>
      </c>
      <c r="D148" s="62">
        <v>63429</v>
      </c>
      <c r="E148" s="63">
        <f t="shared" si="36"/>
        <v>173.77808219178081</v>
      </c>
      <c r="F148" s="97">
        <v>30625</v>
      </c>
      <c r="G148" s="98">
        <f t="shared" si="37"/>
        <v>168.26923076923077</v>
      </c>
      <c r="H148" s="65">
        <v>57095</v>
      </c>
      <c r="I148" s="66">
        <f t="shared" si="38"/>
        <v>155.99726775956285</v>
      </c>
      <c r="J148" s="65">
        <v>25852</v>
      </c>
      <c r="K148" s="67">
        <f t="shared" si="39"/>
        <v>141.26775956284152</v>
      </c>
      <c r="L148" s="65">
        <v>61862</v>
      </c>
      <c r="M148" s="63">
        <f t="shared" si="40"/>
        <v>169.48493150684931</v>
      </c>
      <c r="N148" s="65">
        <v>29780</v>
      </c>
      <c r="O148" s="64">
        <f t="shared" si="41"/>
        <v>163.62637362637363</v>
      </c>
      <c r="P148" s="68">
        <v>64538</v>
      </c>
      <c r="Q148" s="69">
        <f t="shared" si="42"/>
        <v>176.81643835616438</v>
      </c>
      <c r="R148" s="70">
        <v>31337</v>
      </c>
      <c r="S148" s="71">
        <f t="shared" si="43"/>
        <v>172.18131868131869</v>
      </c>
      <c r="T148" s="72">
        <v>32100</v>
      </c>
      <c r="U148" s="73">
        <f t="shared" si="44"/>
        <v>176.37362637362637</v>
      </c>
      <c r="V148" s="123">
        <f t="shared" si="45"/>
        <v>3.0383561643835721E-2</v>
      </c>
      <c r="W148" s="124">
        <f t="shared" si="35"/>
        <v>8.1043956043955923E-2</v>
      </c>
      <c r="X148" s="15"/>
    </row>
    <row r="149" spans="1:24" s="3" customFormat="1" x14ac:dyDescent="0.25">
      <c r="A149" s="27" t="s">
        <v>332</v>
      </c>
      <c r="B149" s="28" t="s">
        <v>277</v>
      </c>
      <c r="C149" s="26" t="s">
        <v>157</v>
      </c>
      <c r="D149" s="74">
        <v>8593</v>
      </c>
      <c r="E149" s="66">
        <f t="shared" si="36"/>
        <v>23.542465753424658</v>
      </c>
      <c r="F149" s="74">
        <v>4040</v>
      </c>
      <c r="G149" s="67">
        <f t="shared" si="37"/>
        <v>22.197802197802197</v>
      </c>
      <c r="H149" s="75">
        <v>8144</v>
      </c>
      <c r="I149" s="66">
        <f t="shared" si="38"/>
        <v>22.251366120218581</v>
      </c>
      <c r="J149" s="75">
        <v>3945</v>
      </c>
      <c r="K149" s="67">
        <f t="shared" si="39"/>
        <v>21.557377049180328</v>
      </c>
      <c r="L149" s="75">
        <v>8494</v>
      </c>
      <c r="M149" s="66">
        <f t="shared" si="40"/>
        <v>23.271232876712329</v>
      </c>
      <c r="N149" s="75">
        <v>4008</v>
      </c>
      <c r="O149" s="67">
        <f t="shared" si="41"/>
        <v>22.021978021978022</v>
      </c>
      <c r="P149" s="76">
        <v>10468</v>
      </c>
      <c r="Q149" s="76">
        <f t="shared" si="42"/>
        <v>28.67945205479452</v>
      </c>
      <c r="R149" s="77">
        <v>4644</v>
      </c>
      <c r="S149" s="78">
        <f t="shared" si="43"/>
        <v>25.516483516483518</v>
      </c>
      <c r="T149" s="79">
        <v>3781</v>
      </c>
      <c r="U149" s="81">
        <f t="shared" si="44"/>
        <v>20.774725274725274</v>
      </c>
      <c r="V149" s="123">
        <f t="shared" si="45"/>
        <v>5.1369863013698627E-2</v>
      </c>
      <c r="W149" s="124">
        <f t="shared" si="35"/>
        <v>-1.4230769230769234E-2</v>
      </c>
      <c r="X149" s="15"/>
    </row>
    <row r="150" spans="1:24" s="3" customFormat="1" x14ac:dyDescent="0.25">
      <c r="A150" s="24" t="s">
        <v>293</v>
      </c>
      <c r="B150" s="25" t="s">
        <v>277</v>
      </c>
      <c r="C150" s="26" t="s">
        <v>50</v>
      </c>
      <c r="D150" s="62">
        <v>27257</v>
      </c>
      <c r="E150" s="63">
        <f t="shared" si="36"/>
        <v>74.676712328767124</v>
      </c>
      <c r="F150" s="62">
        <v>12964</v>
      </c>
      <c r="G150" s="64">
        <f t="shared" si="37"/>
        <v>71.230769230769226</v>
      </c>
      <c r="H150" s="65">
        <v>26248</v>
      </c>
      <c r="I150" s="66">
        <f t="shared" si="38"/>
        <v>71.715846994535525</v>
      </c>
      <c r="J150" s="65">
        <v>12418</v>
      </c>
      <c r="K150" s="67">
        <f t="shared" si="39"/>
        <v>67.857923497267763</v>
      </c>
      <c r="L150" s="65">
        <v>29123</v>
      </c>
      <c r="M150" s="63">
        <f t="shared" si="40"/>
        <v>79.789041095890411</v>
      </c>
      <c r="N150" s="65">
        <v>14329</v>
      </c>
      <c r="O150" s="64">
        <f t="shared" si="41"/>
        <v>78.730769230769226</v>
      </c>
      <c r="P150" s="68">
        <v>29768</v>
      </c>
      <c r="Q150" s="69">
        <f t="shared" si="42"/>
        <v>81.556164383561651</v>
      </c>
      <c r="R150" s="70">
        <v>14727</v>
      </c>
      <c r="S150" s="71">
        <f t="shared" si="43"/>
        <v>80.917582417582423</v>
      </c>
      <c r="T150" s="72">
        <v>15028</v>
      </c>
      <c r="U150" s="73">
        <f t="shared" si="44"/>
        <v>82.571428571428569</v>
      </c>
      <c r="V150" s="123">
        <f t="shared" si="45"/>
        <v>6.879452054794527E-2</v>
      </c>
      <c r="W150" s="124">
        <f t="shared" si="35"/>
        <v>0.11340659340659343</v>
      </c>
      <c r="X150" s="16"/>
    </row>
    <row r="151" spans="1:24" s="3" customFormat="1" x14ac:dyDescent="0.25">
      <c r="A151" s="27" t="s">
        <v>378</v>
      </c>
      <c r="B151" s="28" t="s">
        <v>277</v>
      </c>
      <c r="C151" s="26" t="s">
        <v>23</v>
      </c>
      <c r="D151" s="62">
        <v>37799</v>
      </c>
      <c r="E151" s="63">
        <f t="shared" si="36"/>
        <v>103.55890410958904</v>
      </c>
      <c r="F151" s="62">
        <v>18517</v>
      </c>
      <c r="G151" s="64">
        <f t="shared" si="37"/>
        <v>101.74175824175825</v>
      </c>
      <c r="H151" s="65">
        <v>34931</v>
      </c>
      <c r="I151" s="66">
        <f t="shared" si="38"/>
        <v>95.439890710382514</v>
      </c>
      <c r="J151" s="65">
        <v>15956</v>
      </c>
      <c r="K151" s="67">
        <f t="shared" si="39"/>
        <v>87.191256830601091</v>
      </c>
      <c r="L151" s="65">
        <v>39868</v>
      </c>
      <c r="M151" s="63">
        <f t="shared" si="40"/>
        <v>109.22739726027397</v>
      </c>
      <c r="N151" s="65">
        <v>17999</v>
      </c>
      <c r="O151" s="64">
        <f t="shared" si="41"/>
        <v>98.895604395604394</v>
      </c>
      <c r="P151" s="68">
        <v>45243</v>
      </c>
      <c r="Q151" s="69">
        <f t="shared" si="42"/>
        <v>123.95342465753424</v>
      </c>
      <c r="R151" s="70">
        <v>21994</v>
      </c>
      <c r="S151" s="71">
        <f t="shared" si="43"/>
        <v>120.84615384615384</v>
      </c>
      <c r="T151" s="72">
        <v>22999</v>
      </c>
      <c r="U151" s="73">
        <f t="shared" si="44"/>
        <v>126.36813186813187</v>
      </c>
      <c r="V151" s="123">
        <f t="shared" si="45"/>
        <v>0.20394520547945205</v>
      </c>
      <c r="W151" s="124">
        <f t="shared" ref="W151:W185" si="46">(U151-G151)/100</f>
        <v>0.24626373626373621</v>
      </c>
      <c r="X151" s="13"/>
    </row>
    <row r="152" spans="1:24" s="3" customFormat="1" x14ac:dyDescent="0.25">
      <c r="A152" s="27" t="s">
        <v>350</v>
      </c>
      <c r="B152" s="28" t="s">
        <v>277</v>
      </c>
      <c r="C152" s="32" t="s">
        <v>237</v>
      </c>
      <c r="D152" s="86">
        <v>0</v>
      </c>
      <c r="E152" s="66">
        <f t="shared" si="36"/>
        <v>0</v>
      </c>
      <c r="F152" s="86">
        <v>0</v>
      </c>
      <c r="G152" s="67">
        <f t="shared" si="37"/>
        <v>0</v>
      </c>
      <c r="H152" s="86">
        <v>0</v>
      </c>
      <c r="I152" s="66">
        <f t="shared" si="38"/>
        <v>0</v>
      </c>
      <c r="J152" s="86">
        <v>0</v>
      </c>
      <c r="K152" s="67">
        <f t="shared" si="39"/>
        <v>0</v>
      </c>
      <c r="L152" s="75">
        <v>2950</v>
      </c>
      <c r="M152" s="66">
        <f t="shared" si="40"/>
        <v>8.0821917808219172</v>
      </c>
      <c r="N152" s="75">
        <v>0</v>
      </c>
      <c r="O152" s="67">
        <f t="shared" si="41"/>
        <v>0</v>
      </c>
      <c r="P152" s="76">
        <v>7715</v>
      </c>
      <c r="Q152" s="76">
        <f t="shared" si="42"/>
        <v>21.136986301369863</v>
      </c>
      <c r="R152" s="77">
        <v>3806</v>
      </c>
      <c r="S152" s="78">
        <f t="shared" si="43"/>
        <v>20.912087912087912</v>
      </c>
      <c r="T152" s="79">
        <v>3913</v>
      </c>
      <c r="U152" s="81">
        <f t="shared" si="44"/>
        <v>21.5</v>
      </c>
      <c r="V152" s="123">
        <f t="shared" si="45"/>
        <v>0.21136986301369862</v>
      </c>
      <c r="W152" s="124">
        <f t="shared" si="46"/>
        <v>0.215</v>
      </c>
      <c r="X152" s="15"/>
    </row>
    <row r="153" spans="1:24" s="3" customFormat="1" x14ac:dyDescent="0.25">
      <c r="A153" s="29" t="s">
        <v>476</v>
      </c>
      <c r="B153" s="30" t="s">
        <v>277</v>
      </c>
      <c r="C153" s="32" t="s">
        <v>242</v>
      </c>
      <c r="D153" s="74">
        <v>0</v>
      </c>
      <c r="E153" s="66">
        <f t="shared" si="36"/>
        <v>0</v>
      </c>
      <c r="F153" s="74">
        <v>0</v>
      </c>
      <c r="G153" s="67">
        <f t="shared" si="37"/>
        <v>0</v>
      </c>
      <c r="H153" s="75">
        <v>0</v>
      </c>
      <c r="I153" s="66">
        <f t="shared" si="38"/>
        <v>0</v>
      </c>
      <c r="J153" s="75">
        <v>0</v>
      </c>
      <c r="K153" s="67">
        <f t="shared" si="39"/>
        <v>0</v>
      </c>
      <c r="L153" s="75">
        <v>2950</v>
      </c>
      <c r="M153" s="66">
        <f t="shared" si="40"/>
        <v>8.0821917808219172</v>
      </c>
      <c r="N153" s="75">
        <v>0</v>
      </c>
      <c r="O153" s="67">
        <f t="shared" si="41"/>
        <v>0</v>
      </c>
      <c r="P153" s="76">
        <v>7716</v>
      </c>
      <c r="Q153" s="76">
        <f t="shared" si="42"/>
        <v>21.139726027397259</v>
      </c>
      <c r="R153" s="77">
        <v>3806</v>
      </c>
      <c r="S153" s="78">
        <f t="shared" si="43"/>
        <v>20.912087912087912</v>
      </c>
      <c r="T153" s="79">
        <v>4114</v>
      </c>
      <c r="U153" s="81">
        <f t="shared" si="44"/>
        <v>22.604395604395606</v>
      </c>
      <c r="V153" s="123">
        <f t="shared" si="45"/>
        <v>0.2113972602739726</v>
      </c>
      <c r="W153" s="124">
        <f t="shared" si="46"/>
        <v>0.22604395604395605</v>
      </c>
      <c r="X153" s="15"/>
    </row>
    <row r="154" spans="1:24" s="3" customFormat="1" x14ac:dyDescent="0.25">
      <c r="A154" s="29" t="s">
        <v>441</v>
      </c>
      <c r="B154" s="30" t="s">
        <v>248</v>
      </c>
      <c r="C154" s="26" t="s">
        <v>34</v>
      </c>
      <c r="D154" s="80">
        <v>35600</v>
      </c>
      <c r="E154" s="63">
        <f t="shared" si="36"/>
        <v>97.534246575342465</v>
      </c>
      <c r="F154" s="80">
        <v>17590</v>
      </c>
      <c r="G154" s="64">
        <f t="shared" si="37"/>
        <v>96.64835164835165</v>
      </c>
      <c r="H154" s="65">
        <v>29108</v>
      </c>
      <c r="I154" s="66">
        <f t="shared" si="38"/>
        <v>79.530054644808743</v>
      </c>
      <c r="J154" s="65">
        <v>13779</v>
      </c>
      <c r="K154" s="67">
        <f t="shared" si="39"/>
        <v>75.295081967213122</v>
      </c>
      <c r="L154" s="65">
        <v>28682</v>
      </c>
      <c r="M154" s="63">
        <f t="shared" si="40"/>
        <v>78.580821917808223</v>
      </c>
      <c r="N154" s="65">
        <v>14310</v>
      </c>
      <c r="O154" s="64">
        <f t="shared" si="41"/>
        <v>78.626373626373621</v>
      </c>
      <c r="P154" s="68">
        <v>27786</v>
      </c>
      <c r="Q154" s="69">
        <f t="shared" si="42"/>
        <v>76.126027397260273</v>
      </c>
      <c r="R154" s="70">
        <v>13664</v>
      </c>
      <c r="S154" s="71">
        <f t="shared" si="43"/>
        <v>75.07692307692308</v>
      </c>
      <c r="T154" s="72">
        <v>14830</v>
      </c>
      <c r="U154" s="73">
        <f t="shared" si="44"/>
        <v>81.483516483516482</v>
      </c>
      <c r="V154" s="123">
        <f t="shared" si="45"/>
        <v>-0.21408219178082191</v>
      </c>
      <c r="W154" s="124">
        <f t="shared" si="46"/>
        <v>-0.15164835164835166</v>
      </c>
      <c r="X154" s="15"/>
    </row>
    <row r="155" spans="1:24" s="3" customFormat="1" x14ac:dyDescent="0.25">
      <c r="A155" s="27" t="s">
        <v>247</v>
      </c>
      <c r="B155" s="28" t="s">
        <v>248</v>
      </c>
      <c r="C155" s="26" t="s">
        <v>49</v>
      </c>
      <c r="D155" s="85">
        <v>29376</v>
      </c>
      <c r="E155" s="63">
        <f t="shared" si="36"/>
        <v>80.482191780821921</v>
      </c>
      <c r="F155" s="65">
        <v>14438</v>
      </c>
      <c r="G155" s="64">
        <f t="shared" si="37"/>
        <v>79.329670329670336</v>
      </c>
      <c r="H155" s="65">
        <v>26561</v>
      </c>
      <c r="I155" s="66">
        <f t="shared" si="38"/>
        <v>72.571038251366119</v>
      </c>
      <c r="J155" s="65">
        <v>13600</v>
      </c>
      <c r="K155" s="67">
        <f t="shared" si="39"/>
        <v>74.316939890710387</v>
      </c>
      <c r="L155" s="65">
        <v>23501</v>
      </c>
      <c r="M155" s="63">
        <f t="shared" si="40"/>
        <v>64.38630136986302</v>
      </c>
      <c r="N155" s="65">
        <v>11645</v>
      </c>
      <c r="O155" s="64">
        <f t="shared" si="41"/>
        <v>63.983516483516482</v>
      </c>
      <c r="P155" s="65">
        <v>21707</v>
      </c>
      <c r="Q155" s="69">
        <f t="shared" si="42"/>
        <v>59.471232876712328</v>
      </c>
      <c r="R155" s="70">
        <v>10195</v>
      </c>
      <c r="S155" s="71">
        <f t="shared" si="43"/>
        <v>56.016483516483518</v>
      </c>
      <c r="T155" s="72">
        <v>15324</v>
      </c>
      <c r="U155" s="73">
        <f t="shared" si="44"/>
        <v>84.197802197802204</v>
      </c>
      <c r="V155" s="123">
        <f t="shared" si="45"/>
        <v>-0.21010958904109592</v>
      </c>
      <c r="W155" s="124">
        <f t="shared" si="46"/>
        <v>4.8681318681318683E-2</v>
      </c>
      <c r="X155" s="16"/>
    </row>
    <row r="156" spans="1:24" s="1" customFormat="1" x14ac:dyDescent="0.25">
      <c r="A156" s="27" t="s">
        <v>506</v>
      </c>
      <c r="B156" s="28" t="s">
        <v>248</v>
      </c>
      <c r="C156" s="26" t="s">
        <v>87</v>
      </c>
      <c r="D156" s="62">
        <v>20634</v>
      </c>
      <c r="E156" s="63">
        <f t="shared" si="36"/>
        <v>56.531506849315072</v>
      </c>
      <c r="F156" s="62">
        <v>9929</v>
      </c>
      <c r="G156" s="64">
        <f t="shared" si="37"/>
        <v>54.554945054945058</v>
      </c>
      <c r="H156" s="65">
        <v>16988</v>
      </c>
      <c r="I156" s="66">
        <f t="shared" si="38"/>
        <v>46.415300546448087</v>
      </c>
      <c r="J156" s="65">
        <v>7799</v>
      </c>
      <c r="K156" s="67">
        <f t="shared" si="39"/>
        <v>42.617486338797811</v>
      </c>
      <c r="L156" s="65">
        <v>17934</v>
      </c>
      <c r="M156" s="63">
        <f t="shared" si="40"/>
        <v>49.134246575342466</v>
      </c>
      <c r="N156" s="65">
        <v>9244</v>
      </c>
      <c r="O156" s="64">
        <f t="shared" si="41"/>
        <v>50.791208791208788</v>
      </c>
      <c r="P156" s="68">
        <v>16431</v>
      </c>
      <c r="Q156" s="69">
        <f t="shared" si="42"/>
        <v>45.016438356164386</v>
      </c>
      <c r="R156" s="70">
        <v>8096</v>
      </c>
      <c r="S156" s="71">
        <f t="shared" si="43"/>
        <v>44.483516483516482</v>
      </c>
      <c r="T156" s="72">
        <v>7505</v>
      </c>
      <c r="U156" s="73">
        <f t="shared" si="44"/>
        <v>41.236263736263737</v>
      </c>
      <c r="V156" s="123">
        <f t="shared" si="45"/>
        <v>-0.11515068493150686</v>
      </c>
      <c r="W156" s="124">
        <f t="shared" si="46"/>
        <v>-0.13318681318681322</v>
      </c>
      <c r="X156" s="16"/>
    </row>
    <row r="157" spans="1:24" s="1" customFormat="1" x14ac:dyDescent="0.25">
      <c r="A157" s="29" t="s">
        <v>365</v>
      </c>
      <c r="B157" s="30" t="s">
        <v>248</v>
      </c>
      <c r="C157" s="26" t="s">
        <v>39</v>
      </c>
      <c r="D157" s="80">
        <v>32721</v>
      </c>
      <c r="E157" s="63">
        <f t="shared" si="36"/>
        <v>89.646575342465752</v>
      </c>
      <c r="F157" s="80">
        <v>15921</v>
      </c>
      <c r="G157" s="64">
        <f t="shared" si="37"/>
        <v>87.478021978021971</v>
      </c>
      <c r="H157" s="65">
        <v>28605</v>
      </c>
      <c r="I157" s="66">
        <f t="shared" si="38"/>
        <v>78.155737704918039</v>
      </c>
      <c r="J157" s="65">
        <v>13323</v>
      </c>
      <c r="K157" s="67">
        <f t="shared" si="39"/>
        <v>72.803278688524586</v>
      </c>
      <c r="L157" s="65">
        <v>26393</v>
      </c>
      <c r="M157" s="63">
        <f t="shared" si="40"/>
        <v>72.30958904109589</v>
      </c>
      <c r="N157" s="65">
        <v>12387</v>
      </c>
      <c r="O157" s="64">
        <f t="shared" si="41"/>
        <v>68.060439560439562</v>
      </c>
      <c r="P157" s="68">
        <v>29241</v>
      </c>
      <c r="Q157" s="69">
        <f t="shared" si="42"/>
        <v>80.112328767123287</v>
      </c>
      <c r="R157" s="70">
        <v>14431</v>
      </c>
      <c r="S157" s="71">
        <f t="shared" si="43"/>
        <v>79.291208791208788</v>
      </c>
      <c r="T157" s="72">
        <v>14557</v>
      </c>
      <c r="U157" s="73">
        <f t="shared" si="44"/>
        <v>79.983516483516482</v>
      </c>
      <c r="V157" s="123">
        <f t="shared" si="45"/>
        <v>-9.5342465753424643E-2</v>
      </c>
      <c r="W157" s="124">
        <f t="shared" si="46"/>
        <v>-7.4945054945054893E-2</v>
      </c>
      <c r="X157" s="15"/>
    </row>
    <row r="158" spans="1:24" s="5" customFormat="1" x14ac:dyDescent="0.25">
      <c r="A158" s="29" t="s">
        <v>486</v>
      </c>
      <c r="B158" s="30" t="s">
        <v>248</v>
      </c>
      <c r="C158" s="26" t="s">
        <v>97</v>
      </c>
      <c r="D158" s="62">
        <v>14631</v>
      </c>
      <c r="E158" s="63">
        <f t="shared" si="36"/>
        <v>40.084931506849315</v>
      </c>
      <c r="F158" s="62">
        <v>6868</v>
      </c>
      <c r="G158" s="64">
        <f t="shared" si="37"/>
        <v>37.736263736263737</v>
      </c>
      <c r="H158" s="65">
        <v>15377</v>
      </c>
      <c r="I158" s="66">
        <f t="shared" si="38"/>
        <v>42.013661202185794</v>
      </c>
      <c r="J158" s="65">
        <v>7384</v>
      </c>
      <c r="K158" s="67">
        <f t="shared" si="39"/>
        <v>40.349726775956285</v>
      </c>
      <c r="L158" s="65">
        <v>14004</v>
      </c>
      <c r="M158" s="63">
        <f t="shared" si="40"/>
        <v>38.367123287671234</v>
      </c>
      <c r="N158" s="65">
        <v>6666</v>
      </c>
      <c r="O158" s="64">
        <f t="shared" si="41"/>
        <v>36.626373626373628</v>
      </c>
      <c r="P158" s="68">
        <v>13068</v>
      </c>
      <c r="Q158" s="69">
        <f t="shared" si="42"/>
        <v>35.802739726027397</v>
      </c>
      <c r="R158" s="70">
        <v>6549</v>
      </c>
      <c r="S158" s="71">
        <f t="shared" si="43"/>
        <v>35.983516483516482</v>
      </c>
      <c r="T158" s="72">
        <v>6340</v>
      </c>
      <c r="U158" s="73">
        <f t="shared" si="44"/>
        <v>34.835164835164832</v>
      </c>
      <c r="V158" s="123">
        <f t="shared" si="45"/>
        <v>-4.282191780821918E-2</v>
      </c>
      <c r="W158" s="124">
        <f t="shared" si="46"/>
        <v>-2.9010989010989051E-2</v>
      </c>
      <c r="X158" s="16"/>
    </row>
    <row r="159" spans="1:24" s="5" customFormat="1" x14ac:dyDescent="0.25">
      <c r="A159" s="27" t="s">
        <v>284</v>
      </c>
      <c r="B159" s="28" t="s">
        <v>248</v>
      </c>
      <c r="C159" s="26" t="s">
        <v>163</v>
      </c>
      <c r="D159" s="62">
        <v>8149</v>
      </c>
      <c r="E159" s="63">
        <f t="shared" si="36"/>
        <v>22.326027397260273</v>
      </c>
      <c r="F159" s="62">
        <v>4130</v>
      </c>
      <c r="G159" s="64">
        <f t="shared" si="37"/>
        <v>22.692307692307693</v>
      </c>
      <c r="H159" s="65">
        <v>7697</v>
      </c>
      <c r="I159" s="66">
        <f t="shared" si="38"/>
        <v>21.030054644808743</v>
      </c>
      <c r="J159" s="65">
        <v>2717</v>
      </c>
      <c r="K159" s="67">
        <f t="shared" si="39"/>
        <v>14.846994535519126</v>
      </c>
      <c r="L159" s="65">
        <v>4992</v>
      </c>
      <c r="M159" s="63">
        <f t="shared" si="40"/>
        <v>13.676712328767124</v>
      </c>
      <c r="N159" s="65">
        <v>3109</v>
      </c>
      <c r="O159" s="64">
        <f t="shared" si="41"/>
        <v>17.082417582417584</v>
      </c>
      <c r="P159" s="65">
        <v>7481</v>
      </c>
      <c r="Q159" s="69">
        <f t="shared" si="42"/>
        <v>20.495890410958904</v>
      </c>
      <c r="R159" s="70">
        <v>1436</v>
      </c>
      <c r="S159" s="71">
        <f t="shared" si="43"/>
        <v>7.8901098901098905</v>
      </c>
      <c r="T159" s="72">
        <v>7090</v>
      </c>
      <c r="U159" s="73">
        <f t="shared" si="44"/>
        <v>38.956043956043956</v>
      </c>
      <c r="V159" s="123">
        <f t="shared" si="45"/>
        <v>-1.830136986301369E-2</v>
      </c>
      <c r="W159" s="124">
        <f t="shared" si="46"/>
        <v>0.16263736263736261</v>
      </c>
      <c r="X159" s="15"/>
    </row>
    <row r="160" spans="1:24" s="5" customFormat="1" x14ac:dyDescent="0.25">
      <c r="A160" s="29" t="s">
        <v>381</v>
      </c>
      <c r="B160" s="30" t="s">
        <v>248</v>
      </c>
      <c r="C160" s="26" t="s">
        <v>103</v>
      </c>
      <c r="D160" s="62">
        <v>13936</v>
      </c>
      <c r="E160" s="63">
        <f t="shared" si="36"/>
        <v>38.180821917808217</v>
      </c>
      <c r="F160" s="62">
        <v>6902</v>
      </c>
      <c r="G160" s="64">
        <f t="shared" si="37"/>
        <v>37.92307692307692</v>
      </c>
      <c r="H160" s="65">
        <v>14081</v>
      </c>
      <c r="I160" s="66">
        <f t="shared" si="38"/>
        <v>38.472677595628419</v>
      </c>
      <c r="J160" s="65">
        <v>6868</v>
      </c>
      <c r="K160" s="67">
        <f t="shared" si="39"/>
        <v>37.530054644808743</v>
      </c>
      <c r="L160" s="65">
        <v>14954</v>
      </c>
      <c r="M160" s="63">
        <f t="shared" si="40"/>
        <v>40.969863013698628</v>
      </c>
      <c r="N160" s="65">
        <v>7403</v>
      </c>
      <c r="O160" s="64">
        <f t="shared" si="41"/>
        <v>40.675824175824175</v>
      </c>
      <c r="P160" s="68">
        <v>13405</v>
      </c>
      <c r="Q160" s="69">
        <f t="shared" si="42"/>
        <v>36.726027397260275</v>
      </c>
      <c r="R160" s="70">
        <v>6241</v>
      </c>
      <c r="S160" s="71">
        <f t="shared" si="43"/>
        <v>34.291208791208788</v>
      </c>
      <c r="T160" s="72">
        <v>7446</v>
      </c>
      <c r="U160" s="73">
        <f t="shared" si="44"/>
        <v>40.912087912087912</v>
      </c>
      <c r="V160" s="123">
        <f t="shared" si="45"/>
        <v>-1.4547945205479423E-2</v>
      </c>
      <c r="W160" s="124">
        <f t="shared" si="46"/>
        <v>2.9890109890109925E-2</v>
      </c>
      <c r="X160" s="15"/>
    </row>
    <row r="161" spans="1:24" s="5" customFormat="1" x14ac:dyDescent="0.25">
      <c r="A161" s="29" t="s">
        <v>515</v>
      </c>
      <c r="B161" s="30" t="s">
        <v>248</v>
      </c>
      <c r="C161" s="26" t="s">
        <v>25</v>
      </c>
      <c r="D161" s="62">
        <v>35589</v>
      </c>
      <c r="E161" s="63">
        <f t="shared" si="36"/>
        <v>97.504109589041093</v>
      </c>
      <c r="F161" s="62">
        <v>17631</v>
      </c>
      <c r="G161" s="64">
        <f t="shared" si="37"/>
        <v>96.873626373626379</v>
      </c>
      <c r="H161" s="65">
        <v>33036</v>
      </c>
      <c r="I161" s="66">
        <f t="shared" si="38"/>
        <v>90.26229508196721</v>
      </c>
      <c r="J161" s="65">
        <v>15404</v>
      </c>
      <c r="K161" s="67">
        <f t="shared" si="39"/>
        <v>84.174863387978135</v>
      </c>
      <c r="L161" s="65">
        <v>34715</v>
      </c>
      <c r="M161" s="63">
        <f t="shared" si="40"/>
        <v>95.109589041095887</v>
      </c>
      <c r="N161" s="65">
        <v>17262</v>
      </c>
      <c r="O161" s="64">
        <f t="shared" si="41"/>
        <v>94.84615384615384</v>
      </c>
      <c r="P161" s="68">
        <v>35853</v>
      </c>
      <c r="Q161" s="69">
        <f t="shared" si="42"/>
        <v>98.227397260273975</v>
      </c>
      <c r="R161" s="70">
        <v>17538</v>
      </c>
      <c r="S161" s="71">
        <f t="shared" si="43"/>
        <v>96.362637362637358</v>
      </c>
      <c r="T161" s="72">
        <v>3146</v>
      </c>
      <c r="U161" s="73">
        <f t="shared" si="44"/>
        <v>17.285714285714285</v>
      </c>
      <c r="V161" s="123">
        <f t="shared" si="45"/>
        <v>7.2328767123288175E-3</v>
      </c>
      <c r="W161" s="124">
        <f t="shared" si="46"/>
        <v>-0.79587912087912083</v>
      </c>
      <c r="X161" s="13"/>
    </row>
    <row r="162" spans="1:24" s="5" customFormat="1" x14ac:dyDescent="0.25">
      <c r="A162" s="24" t="s">
        <v>525</v>
      </c>
      <c r="B162" s="25" t="s">
        <v>248</v>
      </c>
      <c r="C162" s="26" t="s">
        <v>98</v>
      </c>
      <c r="D162" s="62">
        <v>15672</v>
      </c>
      <c r="E162" s="63">
        <f t="shared" si="36"/>
        <v>42.936986301369863</v>
      </c>
      <c r="F162" s="62">
        <v>7873</v>
      </c>
      <c r="G162" s="64">
        <f t="shared" si="37"/>
        <v>43.258241758241759</v>
      </c>
      <c r="H162" s="65">
        <v>15256</v>
      </c>
      <c r="I162" s="66">
        <f t="shared" si="38"/>
        <v>41.68306010928962</v>
      </c>
      <c r="J162" s="65">
        <v>7025</v>
      </c>
      <c r="K162" s="67">
        <f t="shared" si="39"/>
        <v>38.387978142076506</v>
      </c>
      <c r="L162" s="65">
        <v>17142</v>
      </c>
      <c r="M162" s="63">
        <f t="shared" si="40"/>
        <v>46.964383561643835</v>
      </c>
      <c r="N162" s="65">
        <v>8407</v>
      </c>
      <c r="O162" s="64">
        <f t="shared" si="41"/>
        <v>46.192307692307693</v>
      </c>
      <c r="P162" s="68">
        <v>17094</v>
      </c>
      <c r="Q162" s="69">
        <f t="shared" si="42"/>
        <v>46.832876712328769</v>
      </c>
      <c r="R162" s="70">
        <v>8543</v>
      </c>
      <c r="S162" s="71">
        <f t="shared" si="43"/>
        <v>46.939560439560438</v>
      </c>
      <c r="T162" s="72">
        <v>8370</v>
      </c>
      <c r="U162" s="73">
        <f t="shared" si="44"/>
        <v>45.989010989010985</v>
      </c>
      <c r="V162" s="123">
        <f t="shared" si="45"/>
        <v>3.8958904109589056E-2</v>
      </c>
      <c r="W162" s="124">
        <f t="shared" si="46"/>
        <v>2.7307692307692265E-2</v>
      </c>
      <c r="X162" s="17"/>
    </row>
    <row r="163" spans="1:24" s="1" customFormat="1" ht="25" x14ac:dyDescent="0.25">
      <c r="A163" s="27" t="s">
        <v>256</v>
      </c>
      <c r="B163" s="28" t="s">
        <v>248</v>
      </c>
      <c r="C163" s="31" t="s">
        <v>312</v>
      </c>
      <c r="D163" s="62">
        <v>6946</v>
      </c>
      <c r="E163" s="63">
        <f t="shared" si="36"/>
        <v>19.030136986301368</v>
      </c>
      <c r="F163" s="62">
        <v>3326</v>
      </c>
      <c r="G163" s="64">
        <f t="shared" si="37"/>
        <v>18.274725274725274</v>
      </c>
      <c r="H163" s="65">
        <v>7731</v>
      </c>
      <c r="I163" s="66">
        <f t="shared" si="38"/>
        <v>21.122950819672131</v>
      </c>
      <c r="J163" s="65">
        <v>3693</v>
      </c>
      <c r="K163" s="67">
        <f t="shared" si="39"/>
        <v>20.180327868852459</v>
      </c>
      <c r="L163" s="65">
        <v>8697</v>
      </c>
      <c r="M163" s="63">
        <f t="shared" si="40"/>
        <v>23.827397260273973</v>
      </c>
      <c r="N163" s="65">
        <v>4225</v>
      </c>
      <c r="O163" s="64">
        <f t="shared" si="41"/>
        <v>23.214285714285715</v>
      </c>
      <c r="P163" s="65">
        <v>8514</v>
      </c>
      <c r="Q163" s="69">
        <f t="shared" si="42"/>
        <v>23.326027397260273</v>
      </c>
      <c r="R163" s="70">
        <v>4213</v>
      </c>
      <c r="S163" s="71">
        <f t="shared" si="43"/>
        <v>23.14835164835165</v>
      </c>
      <c r="T163" s="72">
        <v>4289</v>
      </c>
      <c r="U163" s="73">
        <f t="shared" si="44"/>
        <v>23.565934065934066</v>
      </c>
      <c r="V163" s="123">
        <f t="shared" si="45"/>
        <v>4.2958904109589045E-2</v>
      </c>
      <c r="W163" s="124">
        <f t="shared" si="46"/>
        <v>5.2912087912087923E-2</v>
      </c>
      <c r="X163" s="15"/>
    </row>
    <row r="164" spans="1:24" s="1" customFormat="1" ht="25" x14ac:dyDescent="0.25">
      <c r="A164" s="27" t="s">
        <v>256</v>
      </c>
      <c r="B164" s="28" t="s">
        <v>248</v>
      </c>
      <c r="C164" s="31" t="s">
        <v>398</v>
      </c>
      <c r="D164" s="62">
        <v>6945</v>
      </c>
      <c r="E164" s="63">
        <f t="shared" si="36"/>
        <v>19.027397260273972</v>
      </c>
      <c r="F164" s="62">
        <v>3326</v>
      </c>
      <c r="G164" s="64">
        <f t="shared" si="37"/>
        <v>18.274725274725274</v>
      </c>
      <c r="H164" s="65">
        <v>7728</v>
      </c>
      <c r="I164" s="66">
        <f t="shared" si="38"/>
        <v>21.114754098360656</v>
      </c>
      <c r="J164" s="65">
        <v>3692</v>
      </c>
      <c r="K164" s="67">
        <f t="shared" si="39"/>
        <v>20.174863387978142</v>
      </c>
      <c r="L164" s="65">
        <v>8694</v>
      </c>
      <c r="M164" s="63">
        <f t="shared" si="40"/>
        <v>23.81917808219178</v>
      </c>
      <c r="N164" s="65">
        <v>4225</v>
      </c>
      <c r="O164" s="64">
        <f t="shared" si="41"/>
        <v>23.214285714285715</v>
      </c>
      <c r="P164" s="68">
        <v>8514</v>
      </c>
      <c r="Q164" s="69">
        <f t="shared" si="42"/>
        <v>23.326027397260273</v>
      </c>
      <c r="R164" s="94">
        <v>4213</v>
      </c>
      <c r="S164" s="71">
        <f t="shared" si="43"/>
        <v>23.14835164835165</v>
      </c>
      <c r="T164" s="72">
        <v>4289</v>
      </c>
      <c r="U164" s="73">
        <f t="shared" si="44"/>
        <v>23.565934065934066</v>
      </c>
      <c r="V164" s="123">
        <f t="shared" si="45"/>
        <v>4.2986301369863006E-2</v>
      </c>
      <c r="W164" s="124">
        <f t="shared" si="46"/>
        <v>5.2912087912087923E-2</v>
      </c>
      <c r="X164" s="15"/>
    </row>
    <row r="165" spans="1:24" s="1" customFormat="1" x14ac:dyDescent="0.25">
      <c r="A165" s="29" t="s">
        <v>388</v>
      </c>
      <c r="B165" s="30" t="s">
        <v>248</v>
      </c>
      <c r="C165" s="26" t="s">
        <v>71</v>
      </c>
      <c r="D165" s="62">
        <v>20649</v>
      </c>
      <c r="E165" s="63">
        <f t="shared" si="36"/>
        <v>56.57260273972603</v>
      </c>
      <c r="F165" s="62">
        <v>10242</v>
      </c>
      <c r="G165" s="64">
        <f t="shared" si="37"/>
        <v>56.274725274725277</v>
      </c>
      <c r="H165" s="65">
        <v>19812</v>
      </c>
      <c r="I165" s="66">
        <f t="shared" si="38"/>
        <v>54.131147540983605</v>
      </c>
      <c r="J165" s="65">
        <v>9704</v>
      </c>
      <c r="K165" s="67">
        <f t="shared" si="39"/>
        <v>53.027322404371581</v>
      </c>
      <c r="L165" s="65">
        <v>22698</v>
      </c>
      <c r="M165" s="63">
        <f t="shared" si="40"/>
        <v>62.186301369863017</v>
      </c>
      <c r="N165" s="65">
        <v>11064</v>
      </c>
      <c r="O165" s="64">
        <f t="shared" si="41"/>
        <v>60.791208791208788</v>
      </c>
      <c r="P165" s="68">
        <v>25084</v>
      </c>
      <c r="Q165" s="69">
        <f t="shared" si="42"/>
        <v>68.723287671232882</v>
      </c>
      <c r="R165" s="70">
        <v>12297</v>
      </c>
      <c r="S165" s="71">
        <f t="shared" si="43"/>
        <v>67.565934065934073</v>
      </c>
      <c r="T165" s="72">
        <v>12336</v>
      </c>
      <c r="U165" s="73">
        <f t="shared" si="44"/>
        <v>67.780219780219781</v>
      </c>
      <c r="V165" s="123">
        <f t="shared" si="45"/>
        <v>0.12150684931506853</v>
      </c>
      <c r="W165" s="124">
        <f t="shared" si="46"/>
        <v>0.11505494505494504</v>
      </c>
      <c r="X165" s="15"/>
    </row>
    <row r="166" spans="1:24" s="1" customFormat="1" x14ac:dyDescent="0.25">
      <c r="A166" s="29" t="s">
        <v>437</v>
      </c>
      <c r="B166" s="30" t="s">
        <v>248</v>
      </c>
      <c r="C166" s="26" t="s">
        <v>53</v>
      </c>
      <c r="D166" s="80">
        <v>22505</v>
      </c>
      <c r="E166" s="63">
        <f t="shared" si="36"/>
        <v>61.657534246575345</v>
      </c>
      <c r="F166" s="80">
        <v>10930</v>
      </c>
      <c r="G166" s="64">
        <f t="shared" si="37"/>
        <v>60.054945054945058</v>
      </c>
      <c r="H166" s="65">
        <v>24514</v>
      </c>
      <c r="I166" s="66">
        <f t="shared" si="38"/>
        <v>66.978142076502735</v>
      </c>
      <c r="J166" s="65">
        <v>11537</v>
      </c>
      <c r="K166" s="67">
        <f t="shared" si="39"/>
        <v>63.043715846994537</v>
      </c>
      <c r="L166" s="65">
        <v>25869</v>
      </c>
      <c r="M166" s="63">
        <f t="shared" si="40"/>
        <v>70.873972602739727</v>
      </c>
      <c r="N166" s="65">
        <v>12326</v>
      </c>
      <c r="O166" s="64">
        <f t="shared" si="41"/>
        <v>67.72527472527473</v>
      </c>
      <c r="P166" s="68">
        <v>28262</v>
      </c>
      <c r="Q166" s="69">
        <f t="shared" si="42"/>
        <v>77.430136986301363</v>
      </c>
      <c r="R166" s="70">
        <v>13956</v>
      </c>
      <c r="S166" s="71">
        <f t="shared" si="43"/>
        <v>76.681318681318686</v>
      </c>
      <c r="T166" s="72">
        <v>13934</v>
      </c>
      <c r="U166" s="73">
        <f t="shared" si="44"/>
        <v>76.560439560439562</v>
      </c>
      <c r="V166" s="123">
        <f t="shared" si="45"/>
        <v>0.15772602739726019</v>
      </c>
      <c r="W166" s="124">
        <f t="shared" si="46"/>
        <v>0.16505494505494503</v>
      </c>
      <c r="X166" s="15"/>
    </row>
    <row r="167" spans="1:24" s="1" customFormat="1" x14ac:dyDescent="0.25">
      <c r="A167" s="24" t="s">
        <v>414</v>
      </c>
      <c r="B167" s="25" t="s">
        <v>359</v>
      </c>
      <c r="C167" s="26" t="s">
        <v>160</v>
      </c>
      <c r="D167" s="62">
        <v>10552</v>
      </c>
      <c r="E167" s="63">
        <f t="shared" si="36"/>
        <v>28.909589041095892</v>
      </c>
      <c r="F167" s="62">
        <v>5099</v>
      </c>
      <c r="G167" s="64">
        <f t="shared" si="37"/>
        <v>28.016483516483518</v>
      </c>
      <c r="H167" s="65">
        <v>8093</v>
      </c>
      <c r="I167" s="66">
        <f t="shared" si="38"/>
        <v>22.112021857923498</v>
      </c>
      <c r="J167" s="65">
        <v>4112</v>
      </c>
      <c r="K167" s="67">
        <f t="shared" si="39"/>
        <v>22.469945355191257</v>
      </c>
      <c r="L167" s="65">
        <v>8837</v>
      </c>
      <c r="M167" s="63">
        <f t="shared" si="40"/>
        <v>24.210958904109589</v>
      </c>
      <c r="N167" s="65">
        <v>4695</v>
      </c>
      <c r="O167" s="64">
        <f t="shared" si="41"/>
        <v>25.796703296703296</v>
      </c>
      <c r="P167" s="68">
        <v>7870</v>
      </c>
      <c r="Q167" s="69">
        <f t="shared" si="42"/>
        <v>21.561643835616437</v>
      </c>
      <c r="R167" s="70">
        <v>3644</v>
      </c>
      <c r="S167" s="71">
        <f t="shared" si="43"/>
        <v>20.021978021978022</v>
      </c>
      <c r="T167" s="89">
        <v>5058</v>
      </c>
      <c r="U167" s="73">
        <f t="shared" si="44"/>
        <v>27.791208791208792</v>
      </c>
      <c r="V167" s="123">
        <f t="shared" si="45"/>
        <v>-7.3479452054794545E-2</v>
      </c>
      <c r="W167" s="124">
        <f t="shared" si="46"/>
        <v>-2.2527472527472626E-3</v>
      </c>
      <c r="X167" s="15"/>
    </row>
    <row r="168" spans="1:24" s="3" customFormat="1" x14ac:dyDescent="0.25">
      <c r="A168" s="29" t="s">
        <v>465</v>
      </c>
      <c r="B168" s="30" t="s">
        <v>359</v>
      </c>
      <c r="C168" s="26" t="s">
        <v>159</v>
      </c>
      <c r="D168" s="62">
        <v>10556</v>
      </c>
      <c r="E168" s="63">
        <f t="shared" si="36"/>
        <v>28.920547945205481</v>
      </c>
      <c r="F168" s="62">
        <v>5099</v>
      </c>
      <c r="G168" s="64">
        <f t="shared" si="37"/>
        <v>28.016483516483518</v>
      </c>
      <c r="H168" s="65">
        <v>8094</v>
      </c>
      <c r="I168" s="66">
        <f t="shared" si="38"/>
        <v>22.114754098360656</v>
      </c>
      <c r="J168" s="65">
        <v>4112</v>
      </c>
      <c r="K168" s="67">
        <f t="shared" si="39"/>
        <v>22.469945355191257</v>
      </c>
      <c r="L168" s="65">
        <v>8843</v>
      </c>
      <c r="M168" s="63">
        <f t="shared" si="40"/>
        <v>24.227397260273971</v>
      </c>
      <c r="N168" s="65">
        <v>4695</v>
      </c>
      <c r="O168" s="64">
        <f t="shared" si="41"/>
        <v>25.796703296703296</v>
      </c>
      <c r="P168" s="68">
        <v>7933</v>
      </c>
      <c r="Q168" s="69">
        <f t="shared" si="42"/>
        <v>21.734246575342464</v>
      </c>
      <c r="R168" s="70">
        <v>3644</v>
      </c>
      <c r="S168" s="71">
        <f t="shared" si="43"/>
        <v>20.021978021978022</v>
      </c>
      <c r="T168" s="72">
        <v>5068</v>
      </c>
      <c r="U168" s="73">
        <f t="shared" si="44"/>
        <v>27.846153846153847</v>
      </c>
      <c r="V168" s="123">
        <f t="shared" si="45"/>
        <v>-7.1863013698630171E-2</v>
      </c>
      <c r="W168" s="124">
        <f t="shared" si="46"/>
        <v>-1.7032967032967151E-3</v>
      </c>
      <c r="X168" s="13"/>
    </row>
    <row r="169" spans="1:24" s="3" customFormat="1" x14ac:dyDescent="0.25">
      <c r="A169" s="29" t="s">
        <v>450</v>
      </c>
      <c r="B169" s="30" t="s">
        <v>359</v>
      </c>
      <c r="C169" s="26" t="s">
        <v>218</v>
      </c>
      <c r="D169" s="62">
        <v>2315</v>
      </c>
      <c r="E169" s="66">
        <f t="shared" si="36"/>
        <v>6.3424657534246576</v>
      </c>
      <c r="F169" s="74">
        <v>1130</v>
      </c>
      <c r="G169" s="67">
        <f t="shared" si="37"/>
        <v>6.2087912087912089</v>
      </c>
      <c r="H169" s="75">
        <v>2142</v>
      </c>
      <c r="I169" s="66">
        <f t="shared" si="38"/>
        <v>5.8524590163934427</v>
      </c>
      <c r="J169" s="75">
        <v>966</v>
      </c>
      <c r="K169" s="67">
        <f t="shared" si="39"/>
        <v>5.278688524590164</v>
      </c>
      <c r="L169" s="75">
        <v>2290</v>
      </c>
      <c r="M169" s="66">
        <f t="shared" si="40"/>
        <v>6.2739726027397262</v>
      </c>
      <c r="N169" s="75">
        <v>1104</v>
      </c>
      <c r="O169" s="67">
        <f t="shared" si="41"/>
        <v>6.0659340659340657</v>
      </c>
      <c r="P169" s="76">
        <v>2100</v>
      </c>
      <c r="Q169" s="76">
        <f t="shared" si="42"/>
        <v>5.7534246575342465</v>
      </c>
      <c r="R169" s="77">
        <v>1089</v>
      </c>
      <c r="S169" s="78">
        <f t="shared" si="43"/>
        <v>5.9835164835164836</v>
      </c>
      <c r="T169" s="79">
        <v>1140</v>
      </c>
      <c r="U169" s="81">
        <f t="shared" si="44"/>
        <v>6.2637362637362637</v>
      </c>
      <c r="V169" s="123">
        <f t="shared" si="45"/>
        <v>-5.8904109589041111E-3</v>
      </c>
      <c r="W169" s="124">
        <f t="shared" si="46"/>
        <v>5.494505494505475E-4</v>
      </c>
      <c r="X169" s="15"/>
    </row>
    <row r="170" spans="1:24" s="3" customFormat="1" ht="60.5" x14ac:dyDescent="0.25">
      <c r="A170" s="27" t="s">
        <v>505</v>
      </c>
      <c r="B170" s="28" t="s">
        <v>359</v>
      </c>
      <c r="C170" s="26" t="s">
        <v>503</v>
      </c>
      <c r="D170" s="92">
        <v>22332</v>
      </c>
      <c r="E170" s="63">
        <f t="shared" si="36"/>
        <v>61.183561643835617</v>
      </c>
      <c r="F170" s="92">
        <v>10960</v>
      </c>
      <c r="G170" s="64">
        <f t="shared" si="37"/>
        <v>60.219780219780219</v>
      </c>
      <c r="H170" s="93">
        <v>22332</v>
      </c>
      <c r="I170" s="66">
        <f t="shared" si="38"/>
        <v>61.016393442622949</v>
      </c>
      <c r="J170" s="93">
        <v>10960</v>
      </c>
      <c r="K170" s="67">
        <f t="shared" si="39"/>
        <v>59.89071038251366</v>
      </c>
      <c r="L170" s="93">
        <v>22332</v>
      </c>
      <c r="M170" s="63">
        <f t="shared" si="40"/>
        <v>61.183561643835617</v>
      </c>
      <c r="N170" s="93">
        <v>10960</v>
      </c>
      <c r="O170" s="64">
        <f t="shared" si="41"/>
        <v>60.219780219780219</v>
      </c>
      <c r="P170" s="94">
        <v>22332</v>
      </c>
      <c r="Q170" s="69">
        <f t="shared" ref="Q170:Q203" si="47">P170/365</f>
        <v>61.183561643835617</v>
      </c>
      <c r="R170" s="94">
        <v>10960</v>
      </c>
      <c r="S170" s="71">
        <f t="shared" ref="S170:S203" si="48">R170/182</f>
        <v>60.219780219780219</v>
      </c>
      <c r="T170" s="87">
        <v>22332</v>
      </c>
      <c r="U170" s="73">
        <f t="shared" ref="U170:U203" si="49">T170/182</f>
        <v>122.7032967032967</v>
      </c>
      <c r="V170" s="123">
        <f t="shared" ref="V170:V185" si="50">(Q170-E170)/100</f>
        <v>0</v>
      </c>
      <c r="W170" s="124">
        <f t="shared" si="46"/>
        <v>0.62483516483516477</v>
      </c>
      <c r="X170" s="16" t="s">
        <v>563</v>
      </c>
    </row>
    <row r="171" spans="1:24" s="3" customFormat="1" x14ac:dyDescent="0.25">
      <c r="A171" s="27" t="s">
        <v>323</v>
      </c>
      <c r="B171" s="28" t="s">
        <v>279</v>
      </c>
      <c r="C171" s="26" t="s">
        <v>119</v>
      </c>
      <c r="D171" s="62">
        <v>12085</v>
      </c>
      <c r="E171" s="66">
        <f t="shared" si="36"/>
        <v>33.109589041095887</v>
      </c>
      <c r="F171" s="74">
        <v>5972</v>
      </c>
      <c r="G171" s="67">
        <f t="shared" si="37"/>
        <v>32.81318681318681</v>
      </c>
      <c r="H171" s="75">
        <v>12080</v>
      </c>
      <c r="I171" s="66">
        <f t="shared" si="38"/>
        <v>33.005464480874316</v>
      </c>
      <c r="J171" s="75">
        <v>5699</v>
      </c>
      <c r="K171" s="67">
        <f t="shared" si="39"/>
        <v>31.142076502732241</v>
      </c>
      <c r="L171" s="75">
        <v>13080</v>
      </c>
      <c r="M171" s="66">
        <f t="shared" si="40"/>
        <v>35.835616438356162</v>
      </c>
      <c r="N171" s="75">
        <v>6396</v>
      </c>
      <c r="O171" s="67">
        <f t="shared" si="41"/>
        <v>35.142857142857146</v>
      </c>
      <c r="P171" s="75">
        <v>14681</v>
      </c>
      <c r="Q171" s="76">
        <f t="shared" si="47"/>
        <v>40.221917808219175</v>
      </c>
      <c r="R171" s="77">
        <v>4979</v>
      </c>
      <c r="S171" s="78">
        <f t="shared" si="48"/>
        <v>27.357142857142858</v>
      </c>
      <c r="T171" s="79">
        <v>1377</v>
      </c>
      <c r="U171" s="81">
        <f t="shared" si="49"/>
        <v>7.5659340659340657</v>
      </c>
      <c r="V171" s="123">
        <f t="shared" si="50"/>
        <v>7.1123287671232868E-2</v>
      </c>
      <c r="W171" s="124">
        <f t="shared" si="46"/>
        <v>-0.25247252747252746</v>
      </c>
      <c r="X171" s="16"/>
    </row>
    <row r="172" spans="1:24" s="3" customFormat="1" x14ac:dyDescent="0.25">
      <c r="A172" s="27" t="s">
        <v>271</v>
      </c>
      <c r="B172" s="30" t="s">
        <v>359</v>
      </c>
      <c r="C172" s="26" t="s">
        <v>224</v>
      </c>
      <c r="D172" s="62">
        <v>80</v>
      </c>
      <c r="E172" s="66">
        <f t="shared" si="36"/>
        <v>0.21917808219178081</v>
      </c>
      <c r="F172" s="74">
        <v>8</v>
      </c>
      <c r="G172" s="67">
        <f t="shared" si="37"/>
        <v>4.3956043956043959E-2</v>
      </c>
      <c r="H172" s="75">
        <v>922</v>
      </c>
      <c r="I172" s="66">
        <f t="shared" si="38"/>
        <v>2.5191256830601092</v>
      </c>
      <c r="J172" s="75">
        <v>16</v>
      </c>
      <c r="K172" s="67">
        <f t="shared" si="39"/>
        <v>8.7431693989071038E-2</v>
      </c>
      <c r="L172" s="75">
        <v>1945</v>
      </c>
      <c r="M172" s="66">
        <f t="shared" si="40"/>
        <v>5.3287671232876717</v>
      </c>
      <c r="N172" s="75">
        <v>964</v>
      </c>
      <c r="O172" s="67">
        <f t="shared" si="41"/>
        <v>5.2967032967032965</v>
      </c>
      <c r="P172" s="75">
        <v>2690</v>
      </c>
      <c r="Q172" s="76">
        <f t="shared" si="47"/>
        <v>7.3698630136986303</v>
      </c>
      <c r="R172" s="77">
        <v>1336</v>
      </c>
      <c r="S172" s="78">
        <f t="shared" si="48"/>
        <v>7.3406593406593403</v>
      </c>
      <c r="T172" s="79">
        <v>958</v>
      </c>
      <c r="U172" s="81">
        <f t="shared" si="49"/>
        <v>5.2637362637362637</v>
      </c>
      <c r="V172" s="123">
        <f t="shared" si="50"/>
        <v>7.1506849315068496E-2</v>
      </c>
      <c r="W172" s="124">
        <f t="shared" si="46"/>
        <v>5.21978021978022E-2</v>
      </c>
      <c r="X172" s="15"/>
    </row>
    <row r="173" spans="1:24" s="3" customFormat="1" x14ac:dyDescent="0.25">
      <c r="A173" s="27" t="s">
        <v>328</v>
      </c>
      <c r="B173" s="28" t="s">
        <v>359</v>
      </c>
      <c r="C173" s="32" t="s">
        <v>234</v>
      </c>
      <c r="D173" s="95">
        <v>0</v>
      </c>
      <c r="E173" s="66">
        <f t="shared" si="36"/>
        <v>0</v>
      </c>
      <c r="F173" s="86">
        <v>0</v>
      </c>
      <c r="G173" s="67">
        <f t="shared" si="37"/>
        <v>0</v>
      </c>
      <c r="H173" s="75">
        <v>1</v>
      </c>
      <c r="I173" s="66">
        <f t="shared" si="38"/>
        <v>2.7322404371584699E-3</v>
      </c>
      <c r="J173" s="75">
        <v>0</v>
      </c>
      <c r="K173" s="67">
        <f t="shared" si="39"/>
        <v>0</v>
      </c>
      <c r="L173" s="75">
        <v>190</v>
      </c>
      <c r="M173" s="66">
        <f t="shared" si="40"/>
        <v>0.52054794520547942</v>
      </c>
      <c r="N173" s="75">
        <v>0</v>
      </c>
      <c r="O173" s="67">
        <f t="shared" si="41"/>
        <v>0</v>
      </c>
      <c r="P173" s="76">
        <v>3505</v>
      </c>
      <c r="Q173" s="76">
        <f t="shared" si="47"/>
        <v>9.6027397260273979</v>
      </c>
      <c r="R173" s="77">
        <v>1775</v>
      </c>
      <c r="S173" s="78">
        <f t="shared" si="48"/>
        <v>9.7527472527472536</v>
      </c>
      <c r="T173" s="72">
        <v>2563</v>
      </c>
      <c r="U173" s="73">
        <f t="shared" si="49"/>
        <v>14.082417582417582</v>
      </c>
      <c r="V173" s="123">
        <f t="shared" si="50"/>
        <v>9.6027397260273983E-2</v>
      </c>
      <c r="W173" s="124">
        <f t="shared" si="46"/>
        <v>0.14082417582417583</v>
      </c>
      <c r="X173" s="15"/>
    </row>
    <row r="174" spans="1:24" s="3" customFormat="1" x14ac:dyDescent="0.25">
      <c r="A174" s="29" t="s">
        <v>456</v>
      </c>
      <c r="B174" s="30" t="s">
        <v>359</v>
      </c>
      <c r="C174" s="26" t="s">
        <v>43</v>
      </c>
      <c r="D174" s="62">
        <v>28692</v>
      </c>
      <c r="E174" s="63">
        <f t="shared" si="36"/>
        <v>78.608219178082194</v>
      </c>
      <c r="F174" s="62">
        <v>14110</v>
      </c>
      <c r="G174" s="64">
        <f t="shared" si="37"/>
        <v>77.527472527472526</v>
      </c>
      <c r="H174" s="65">
        <v>27840</v>
      </c>
      <c r="I174" s="66">
        <f t="shared" si="38"/>
        <v>76.06557377049181</v>
      </c>
      <c r="J174" s="65">
        <v>13126</v>
      </c>
      <c r="K174" s="67">
        <f t="shared" si="39"/>
        <v>71.726775956284158</v>
      </c>
      <c r="L174" s="65">
        <v>32115</v>
      </c>
      <c r="M174" s="63">
        <f t="shared" si="40"/>
        <v>87.986301369863014</v>
      </c>
      <c r="N174" s="65">
        <v>15890</v>
      </c>
      <c r="O174" s="64">
        <f t="shared" si="41"/>
        <v>87.307692307692307</v>
      </c>
      <c r="P174" s="68">
        <v>34283</v>
      </c>
      <c r="Q174" s="69">
        <f t="shared" si="47"/>
        <v>93.92602739726027</v>
      </c>
      <c r="R174" s="70">
        <v>16758</v>
      </c>
      <c r="S174" s="71">
        <f t="shared" si="48"/>
        <v>92.07692307692308</v>
      </c>
      <c r="T174" s="72">
        <v>19005</v>
      </c>
      <c r="U174" s="73">
        <f t="shared" si="49"/>
        <v>104.42307692307692</v>
      </c>
      <c r="V174" s="123">
        <f t="shared" si="50"/>
        <v>0.15317808219178075</v>
      </c>
      <c r="W174" s="124">
        <f t="shared" si="46"/>
        <v>0.26895604395604394</v>
      </c>
      <c r="X174" s="13"/>
    </row>
    <row r="175" spans="1:24" s="3" customFormat="1" x14ac:dyDescent="0.25">
      <c r="A175" s="24" t="s">
        <v>416</v>
      </c>
      <c r="B175" s="25" t="s">
        <v>265</v>
      </c>
      <c r="C175" s="26" t="s">
        <v>117</v>
      </c>
      <c r="D175" s="62">
        <v>15583</v>
      </c>
      <c r="E175" s="63">
        <f t="shared" si="36"/>
        <v>42.69315068493151</v>
      </c>
      <c r="F175" s="62">
        <v>7177</v>
      </c>
      <c r="G175" s="64">
        <f t="shared" si="37"/>
        <v>39.434065934065934</v>
      </c>
      <c r="H175" s="65">
        <v>12464</v>
      </c>
      <c r="I175" s="66">
        <f t="shared" si="38"/>
        <v>34.05464480874317</v>
      </c>
      <c r="J175" s="65">
        <v>6432</v>
      </c>
      <c r="K175" s="67">
        <f t="shared" si="39"/>
        <v>35.147540983606561</v>
      </c>
      <c r="L175" s="65">
        <v>11780</v>
      </c>
      <c r="M175" s="63">
        <f t="shared" si="40"/>
        <v>32.273972602739725</v>
      </c>
      <c r="N175" s="65">
        <v>5823</v>
      </c>
      <c r="O175" s="64">
        <f t="shared" si="41"/>
        <v>31.994505494505493</v>
      </c>
      <c r="P175" s="68">
        <v>12792</v>
      </c>
      <c r="Q175" s="69">
        <f t="shared" si="47"/>
        <v>35.046575342465751</v>
      </c>
      <c r="R175" s="70">
        <v>6740</v>
      </c>
      <c r="S175" s="71">
        <f t="shared" si="48"/>
        <v>37.032967032967036</v>
      </c>
      <c r="T175" s="89">
        <v>6149</v>
      </c>
      <c r="U175" s="73">
        <f t="shared" si="49"/>
        <v>33.785714285714285</v>
      </c>
      <c r="V175" s="123">
        <f t="shared" si="50"/>
        <v>-7.6465753424657598E-2</v>
      </c>
      <c r="W175" s="124">
        <f t="shared" si="46"/>
        <v>-5.6483516483516495E-2</v>
      </c>
      <c r="X175" s="13"/>
    </row>
    <row r="176" spans="1:24" s="3" customFormat="1" x14ac:dyDescent="0.25">
      <c r="A176" s="29" t="s">
        <v>291</v>
      </c>
      <c r="B176" s="30" t="s">
        <v>265</v>
      </c>
      <c r="C176" s="26" t="s">
        <v>123</v>
      </c>
      <c r="D176" s="74">
        <v>9625</v>
      </c>
      <c r="E176" s="66">
        <f t="shared" si="36"/>
        <v>26.36986301369863</v>
      </c>
      <c r="F176" s="74">
        <v>4734</v>
      </c>
      <c r="G176" s="67">
        <f t="shared" si="37"/>
        <v>26.010989010989011</v>
      </c>
      <c r="H176" s="75">
        <v>11759</v>
      </c>
      <c r="I176" s="66">
        <f t="shared" si="38"/>
        <v>32.12841530054645</v>
      </c>
      <c r="J176" s="75">
        <v>5413</v>
      </c>
      <c r="K176" s="67">
        <f t="shared" si="39"/>
        <v>29.579234972677597</v>
      </c>
      <c r="L176" s="75">
        <v>11141</v>
      </c>
      <c r="M176" s="66">
        <f t="shared" si="40"/>
        <v>30.523287671232875</v>
      </c>
      <c r="N176" s="75">
        <v>5634</v>
      </c>
      <c r="O176" s="67">
        <f t="shared" si="41"/>
        <v>30.956043956043956</v>
      </c>
      <c r="P176" s="75">
        <v>7687</v>
      </c>
      <c r="Q176" s="76">
        <f t="shared" si="47"/>
        <v>21.06027397260274</v>
      </c>
      <c r="R176" s="77">
        <v>4453</v>
      </c>
      <c r="S176" s="78">
        <f t="shared" si="48"/>
        <v>24.467032967032967</v>
      </c>
      <c r="T176" s="79">
        <v>3757</v>
      </c>
      <c r="U176" s="81">
        <f t="shared" si="49"/>
        <v>20.642857142857142</v>
      </c>
      <c r="V176" s="123">
        <f t="shared" si="50"/>
        <v>-5.3095890410958899E-2</v>
      </c>
      <c r="W176" s="124">
        <f t="shared" si="46"/>
        <v>-5.3681318681318688E-2</v>
      </c>
      <c r="X176" s="15"/>
    </row>
    <row r="177" spans="1:24" x14ac:dyDescent="0.25">
      <c r="A177" s="27" t="s">
        <v>298</v>
      </c>
      <c r="B177" s="28" t="s">
        <v>265</v>
      </c>
      <c r="C177" s="26" t="s">
        <v>186</v>
      </c>
      <c r="D177" s="62">
        <v>5719</v>
      </c>
      <c r="E177" s="66">
        <f t="shared" si="36"/>
        <v>15.668493150684931</v>
      </c>
      <c r="F177" s="74">
        <v>2833</v>
      </c>
      <c r="G177" s="67">
        <f t="shared" si="37"/>
        <v>15.565934065934066</v>
      </c>
      <c r="H177" s="75">
        <v>5650</v>
      </c>
      <c r="I177" s="66">
        <f t="shared" si="38"/>
        <v>15.437158469945356</v>
      </c>
      <c r="J177" s="75">
        <v>2765</v>
      </c>
      <c r="K177" s="67">
        <f t="shared" si="39"/>
        <v>15.109289617486338</v>
      </c>
      <c r="L177" s="75">
        <v>5684</v>
      </c>
      <c r="M177" s="66">
        <f t="shared" si="40"/>
        <v>15.572602739726028</v>
      </c>
      <c r="N177" s="75">
        <v>2807</v>
      </c>
      <c r="O177" s="67">
        <f t="shared" si="41"/>
        <v>15.423076923076923</v>
      </c>
      <c r="P177" s="75">
        <v>5157</v>
      </c>
      <c r="Q177" s="76">
        <f t="shared" si="47"/>
        <v>14.128767123287671</v>
      </c>
      <c r="R177" s="77">
        <v>2585</v>
      </c>
      <c r="S177" s="78">
        <f t="shared" si="48"/>
        <v>14.203296703296703</v>
      </c>
      <c r="T177" s="79">
        <v>1641</v>
      </c>
      <c r="U177" s="81">
        <f t="shared" si="49"/>
        <v>9.0164835164835164</v>
      </c>
      <c r="V177" s="123">
        <f t="shared" si="50"/>
        <v>-1.5397260273972596E-2</v>
      </c>
      <c r="W177" s="124">
        <f t="shared" si="46"/>
        <v>-6.5494505494505487E-2</v>
      </c>
      <c r="X177" s="16"/>
    </row>
    <row r="178" spans="1:24" s="3" customFormat="1" x14ac:dyDescent="0.25">
      <c r="A178" s="27" t="s">
        <v>342</v>
      </c>
      <c r="B178" s="25" t="s">
        <v>265</v>
      </c>
      <c r="C178" s="26" t="s">
        <v>185</v>
      </c>
      <c r="D178" s="62">
        <v>5717</v>
      </c>
      <c r="E178" s="66">
        <f t="shared" si="36"/>
        <v>15.663013698630136</v>
      </c>
      <c r="F178" s="74">
        <v>2834</v>
      </c>
      <c r="G178" s="67">
        <f t="shared" si="37"/>
        <v>15.571428571428571</v>
      </c>
      <c r="H178" s="75">
        <v>5651</v>
      </c>
      <c r="I178" s="66">
        <f t="shared" si="38"/>
        <v>15.439890710382514</v>
      </c>
      <c r="J178" s="75">
        <v>2768</v>
      </c>
      <c r="K178" s="67">
        <f t="shared" si="39"/>
        <v>15.12568306010929</v>
      </c>
      <c r="L178" s="75">
        <v>5684</v>
      </c>
      <c r="M178" s="66">
        <f t="shared" si="40"/>
        <v>15.572602739726028</v>
      </c>
      <c r="N178" s="75">
        <v>2806</v>
      </c>
      <c r="O178" s="67">
        <f t="shared" si="41"/>
        <v>15.417582417582418</v>
      </c>
      <c r="P178" s="76">
        <v>5162</v>
      </c>
      <c r="Q178" s="76">
        <f t="shared" si="47"/>
        <v>14.142465753424657</v>
      </c>
      <c r="R178" s="77">
        <v>2587</v>
      </c>
      <c r="S178" s="78">
        <f t="shared" si="48"/>
        <v>14.214285714285714</v>
      </c>
      <c r="T178" s="79">
        <v>2190</v>
      </c>
      <c r="U178" s="73">
        <f t="shared" si="49"/>
        <v>12.032967032967033</v>
      </c>
      <c r="V178" s="123">
        <f t="shared" si="50"/>
        <v>-1.5205479452054789E-2</v>
      </c>
      <c r="W178" s="124">
        <f t="shared" si="46"/>
        <v>-3.5384615384615382E-2</v>
      </c>
      <c r="X178" s="16"/>
    </row>
    <row r="179" spans="1:24" s="3" customFormat="1" x14ac:dyDescent="0.25">
      <c r="A179" s="24" t="s">
        <v>315</v>
      </c>
      <c r="B179" s="25" t="s">
        <v>265</v>
      </c>
      <c r="C179" s="26" t="s">
        <v>29</v>
      </c>
      <c r="D179" s="62">
        <v>36249</v>
      </c>
      <c r="E179" s="63">
        <f t="shared" si="36"/>
        <v>99.31232876712329</v>
      </c>
      <c r="F179" s="62">
        <v>17241</v>
      </c>
      <c r="G179" s="64">
        <f t="shared" si="37"/>
        <v>94.730769230769226</v>
      </c>
      <c r="H179" s="65">
        <v>30632</v>
      </c>
      <c r="I179" s="66">
        <f t="shared" si="38"/>
        <v>83.693989071038246</v>
      </c>
      <c r="J179" s="65">
        <v>14107</v>
      </c>
      <c r="K179" s="67">
        <f t="shared" si="39"/>
        <v>77.087431693989075</v>
      </c>
      <c r="L179" s="65">
        <v>32961</v>
      </c>
      <c r="M179" s="63">
        <f t="shared" si="40"/>
        <v>90.30410958904109</v>
      </c>
      <c r="N179" s="65">
        <v>15750</v>
      </c>
      <c r="O179" s="64">
        <f t="shared" si="41"/>
        <v>86.538461538461533</v>
      </c>
      <c r="P179" s="65">
        <v>35903</v>
      </c>
      <c r="Q179" s="69">
        <f t="shared" si="47"/>
        <v>98.364383561643834</v>
      </c>
      <c r="R179" s="70">
        <v>17889</v>
      </c>
      <c r="S179" s="71">
        <f t="shared" si="48"/>
        <v>98.291208791208788</v>
      </c>
      <c r="T179" s="72">
        <v>17235</v>
      </c>
      <c r="U179" s="73">
        <f t="shared" si="49"/>
        <v>94.697802197802204</v>
      </c>
      <c r="V179" s="123">
        <f t="shared" si="50"/>
        <v>-9.479452054794564E-3</v>
      </c>
      <c r="W179" s="124">
        <f t="shared" si="46"/>
        <v>-3.296703296702219E-4</v>
      </c>
      <c r="X179" s="13"/>
    </row>
    <row r="180" spans="1:24" s="3" customFormat="1" x14ac:dyDescent="0.25">
      <c r="A180" s="29" t="s">
        <v>475</v>
      </c>
      <c r="B180" s="30" t="s">
        <v>265</v>
      </c>
      <c r="C180" s="26" t="s">
        <v>188</v>
      </c>
      <c r="D180" s="62">
        <v>4832</v>
      </c>
      <c r="E180" s="63">
        <f t="shared" si="36"/>
        <v>13.238356164383562</v>
      </c>
      <c r="F180" s="62">
        <v>2328</v>
      </c>
      <c r="G180" s="64">
        <f t="shared" si="37"/>
        <v>12.791208791208792</v>
      </c>
      <c r="H180" s="65">
        <v>5264</v>
      </c>
      <c r="I180" s="66">
        <f t="shared" si="38"/>
        <v>14.382513661202186</v>
      </c>
      <c r="J180" s="65">
        <v>2113</v>
      </c>
      <c r="K180" s="67">
        <f t="shared" si="39"/>
        <v>11.546448087431694</v>
      </c>
      <c r="L180" s="65">
        <v>5277</v>
      </c>
      <c r="M180" s="63">
        <f t="shared" si="40"/>
        <v>14.457534246575342</v>
      </c>
      <c r="N180" s="65">
        <v>2530</v>
      </c>
      <c r="O180" s="64">
        <f t="shared" si="41"/>
        <v>13.901098901098901</v>
      </c>
      <c r="P180" s="68">
        <v>5996</v>
      </c>
      <c r="Q180" s="69">
        <f t="shared" si="47"/>
        <v>16.427397260273974</v>
      </c>
      <c r="R180" s="70">
        <v>2886</v>
      </c>
      <c r="S180" s="71">
        <f t="shared" si="48"/>
        <v>15.857142857142858</v>
      </c>
      <c r="T180" s="72">
        <v>3105</v>
      </c>
      <c r="U180" s="73">
        <f t="shared" si="49"/>
        <v>17.060439560439562</v>
      </c>
      <c r="V180" s="123">
        <f t="shared" si="50"/>
        <v>3.1890410958904117E-2</v>
      </c>
      <c r="W180" s="124">
        <f t="shared" si="46"/>
        <v>4.2692307692307703E-2</v>
      </c>
      <c r="X180" s="16"/>
    </row>
    <row r="181" spans="1:24" s="3" customFormat="1" ht="40.5" x14ac:dyDescent="0.25">
      <c r="A181" s="29" t="s">
        <v>426</v>
      </c>
      <c r="B181" s="30" t="s">
        <v>265</v>
      </c>
      <c r="C181" s="26" t="s">
        <v>212</v>
      </c>
      <c r="D181" s="62">
        <v>438</v>
      </c>
      <c r="E181" s="66">
        <f t="shared" si="36"/>
        <v>1.2</v>
      </c>
      <c r="F181" s="99">
        <v>0</v>
      </c>
      <c r="G181" s="67">
        <f t="shared" si="37"/>
        <v>0</v>
      </c>
      <c r="H181" s="75">
        <v>2876</v>
      </c>
      <c r="I181" s="66">
        <f t="shared" si="38"/>
        <v>7.8579234972677598</v>
      </c>
      <c r="J181" s="75">
        <v>1048</v>
      </c>
      <c r="K181" s="67">
        <f t="shared" si="39"/>
        <v>5.7267759562841531</v>
      </c>
      <c r="L181" s="75">
        <v>2764</v>
      </c>
      <c r="M181" s="66">
        <f t="shared" si="40"/>
        <v>7.5726027397260278</v>
      </c>
      <c r="N181" s="75">
        <v>1360</v>
      </c>
      <c r="O181" s="67">
        <f t="shared" si="41"/>
        <v>7.4725274725274726</v>
      </c>
      <c r="P181" s="76">
        <v>3719</v>
      </c>
      <c r="Q181" s="76">
        <f t="shared" si="47"/>
        <v>10.189041095890412</v>
      </c>
      <c r="R181" s="77">
        <v>1733</v>
      </c>
      <c r="S181" s="78">
        <f t="shared" si="48"/>
        <v>9.5219780219780219</v>
      </c>
      <c r="T181" s="79">
        <v>2095</v>
      </c>
      <c r="U181" s="73">
        <f t="shared" si="49"/>
        <v>11.510989010989011</v>
      </c>
      <c r="V181" s="123">
        <f t="shared" si="50"/>
        <v>8.9890410958904127E-2</v>
      </c>
      <c r="W181" s="124">
        <f t="shared" si="46"/>
        <v>0.1151098901098901</v>
      </c>
      <c r="X181" s="15" t="s">
        <v>575</v>
      </c>
    </row>
    <row r="182" spans="1:24" s="3" customFormat="1" x14ac:dyDescent="0.25">
      <c r="A182" s="29" t="s">
        <v>288</v>
      </c>
      <c r="B182" s="30" t="s">
        <v>265</v>
      </c>
      <c r="C182" s="26" t="s">
        <v>58</v>
      </c>
      <c r="D182" s="62">
        <v>19475</v>
      </c>
      <c r="E182" s="63">
        <f t="shared" si="36"/>
        <v>53.356164383561641</v>
      </c>
      <c r="F182" s="62">
        <v>9234</v>
      </c>
      <c r="G182" s="64">
        <f t="shared" si="37"/>
        <v>50.736263736263737</v>
      </c>
      <c r="H182" s="65">
        <v>23314</v>
      </c>
      <c r="I182" s="66">
        <f t="shared" si="38"/>
        <v>63.699453551912569</v>
      </c>
      <c r="J182" s="65">
        <v>10682</v>
      </c>
      <c r="K182" s="67">
        <f t="shared" si="39"/>
        <v>58.37158469945355</v>
      </c>
      <c r="L182" s="65">
        <v>23976</v>
      </c>
      <c r="M182" s="63">
        <f t="shared" si="40"/>
        <v>65.68767123287671</v>
      </c>
      <c r="N182" s="65">
        <v>11705</v>
      </c>
      <c r="O182" s="64">
        <f t="shared" si="41"/>
        <v>64.313186813186817</v>
      </c>
      <c r="P182" s="65">
        <v>24762</v>
      </c>
      <c r="Q182" s="69">
        <f t="shared" si="47"/>
        <v>67.841095890410955</v>
      </c>
      <c r="R182" s="70">
        <v>12062</v>
      </c>
      <c r="S182" s="71">
        <f t="shared" si="48"/>
        <v>66.27472527472527</v>
      </c>
      <c r="T182" s="72">
        <v>12745</v>
      </c>
      <c r="U182" s="73">
        <f t="shared" si="49"/>
        <v>70.027472527472526</v>
      </c>
      <c r="V182" s="123">
        <f t="shared" si="50"/>
        <v>0.14484931506849313</v>
      </c>
      <c r="W182" s="124">
        <f t="shared" si="46"/>
        <v>0.19291208791208789</v>
      </c>
      <c r="X182" s="15"/>
    </row>
    <row r="183" spans="1:24" s="3" customFormat="1" x14ac:dyDescent="0.25">
      <c r="A183" s="33" t="s">
        <v>391</v>
      </c>
      <c r="B183" s="34" t="s">
        <v>265</v>
      </c>
      <c r="C183" s="26" t="s">
        <v>168</v>
      </c>
      <c r="D183" s="74">
        <v>301</v>
      </c>
      <c r="E183" s="66">
        <f t="shared" si="36"/>
        <v>0.8246575342465754</v>
      </c>
      <c r="F183" s="74">
        <v>0</v>
      </c>
      <c r="G183" s="67">
        <f t="shared" si="37"/>
        <v>0</v>
      </c>
      <c r="H183" s="75">
        <v>7340</v>
      </c>
      <c r="I183" s="66">
        <f t="shared" si="38"/>
        <v>20.05464480874317</v>
      </c>
      <c r="J183" s="75">
        <v>3032</v>
      </c>
      <c r="K183" s="67">
        <f t="shared" si="39"/>
        <v>16.568306010928961</v>
      </c>
      <c r="L183" s="75">
        <v>7424</v>
      </c>
      <c r="M183" s="66">
        <f t="shared" si="40"/>
        <v>20.339726027397262</v>
      </c>
      <c r="N183" s="75">
        <v>3660</v>
      </c>
      <c r="O183" s="67">
        <f t="shared" si="41"/>
        <v>20.109890109890109</v>
      </c>
      <c r="P183" s="76">
        <v>7490</v>
      </c>
      <c r="Q183" s="76">
        <f t="shared" si="47"/>
        <v>20.520547945205479</v>
      </c>
      <c r="R183" s="76">
        <v>3674</v>
      </c>
      <c r="S183" s="78">
        <f t="shared" si="48"/>
        <v>20.186813186813186</v>
      </c>
      <c r="T183" s="100">
        <v>3716</v>
      </c>
      <c r="U183" s="81">
        <f t="shared" si="49"/>
        <v>20.417582417582416</v>
      </c>
      <c r="V183" s="123">
        <f t="shared" si="50"/>
        <v>0.19695890410958902</v>
      </c>
      <c r="W183" s="124">
        <f t="shared" si="46"/>
        <v>0.20417582417582417</v>
      </c>
      <c r="X183" s="18"/>
    </row>
    <row r="184" spans="1:24" s="3" customFormat="1" ht="80.5" x14ac:dyDescent="0.25">
      <c r="A184" s="24" t="s">
        <v>404</v>
      </c>
      <c r="B184" s="25" t="s">
        <v>265</v>
      </c>
      <c r="C184" s="26" t="s">
        <v>232</v>
      </c>
      <c r="D184" s="62">
        <v>1</v>
      </c>
      <c r="E184" s="63">
        <f t="shared" si="36"/>
        <v>2.7397260273972603E-3</v>
      </c>
      <c r="F184" s="62">
        <v>1</v>
      </c>
      <c r="G184" s="67">
        <f t="shared" si="37"/>
        <v>5.4945054945054949E-3</v>
      </c>
      <c r="H184" s="75">
        <v>4</v>
      </c>
      <c r="I184" s="66">
        <f t="shared" si="38"/>
        <v>1.092896174863388E-2</v>
      </c>
      <c r="J184" s="75">
        <v>0</v>
      </c>
      <c r="K184" s="67">
        <f t="shared" si="39"/>
        <v>0</v>
      </c>
      <c r="L184" s="101">
        <v>0</v>
      </c>
      <c r="M184" s="66">
        <f t="shared" si="40"/>
        <v>0</v>
      </c>
      <c r="N184" s="101">
        <v>0</v>
      </c>
      <c r="O184" s="67">
        <f t="shared" si="41"/>
        <v>0</v>
      </c>
      <c r="P184" s="102">
        <v>0</v>
      </c>
      <c r="Q184" s="76">
        <f t="shared" si="47"/>
        <v>0</v>
      </c>
      <c r="R184" s="102">
        <v>0</v>
      </c>
      <c r="S184" s="78">
        <f t="shared" si="48"/>
        <v>0</v>
      </c>
      <c r="T184" s="100">
        <v>0</v>
      </c>
      <c r="U184" s="81">
        <f t="shared" si="49"/>
        <v>0</v>
      </c>
      <c r="V184" s="123" t="s">
        <v>550</v>
      </c>
      <c r="W184" s="124" t="s">
        <v>550</v>
      </c>
      <c r="X184" s="15" t="s">
        <v>571</v>
      </c>
    </row>
    <row r="185" spans="1:24" s="3" customFormat="1" ht="60.5" x14ac:dyDescent="0.25">
      <c r="A185" s="27" t="s">
        <v>264</v>
      </c>
      <c r="B185" s="28" t="s">
        <v>265</v>
      </c>
      <c r="C185" s="26" t="s">
        <v>235</v>
      </c>
      <c r="D185" s="103">
        <v>1323</v>
      </c>
      <c r="E185" s="63">
        <f t="shared" si="36"/>
        <v>3.6246575342465754</v>
      </c>
      <c r="F185" s="62">
        <v>906</v>
      </c>
      <c r="G185" s="67">
        <f t="shared" si="37"/>
        <v>4.9780219780219781</v>
      </c>
      <c r="H185" s="75">
        <v>0</v>
      </c>
      <c r="I185" s="66">
        <f t="shared" si="38"/>
        <v>0</v>
      </c>
      <c r="J185" s="75">
        <v>0</v>
      </c>
      <c r="K185" s="67">
        <f t="shared" si="39"/>
        <v>0</v>
      </c>
      <c r="L185" s="75">
        <v>3</v>
      </c>
      <c r="M185" s="66">
        <f t="shared" si="40"/>
        <v>8.21917808219178E-3</v>
      </c>
      <c r="N185" s="75">
        <v>0</v>
      </c>
      <c r="O185" s="67">
        <f t="shared" si="41"/>
        <v>0</v>
      </c>
      <c r="P185" s="75">
        <v>0</v>
      </c>
      <c r="Q185" s="76">
        <f t="shared" si="47"/>
        <v>0</v>
      </c>
      <c r="R185" s="77">
        <v>0</v>
      </c>
      <c r="S185" s="78">
        <f t="shared" si="48"/>
        <v>0</v>
      </c>
      <c r="T185" s="79">
        <v>0</v>
      </c>
      <c r="U185" s="81">
        <f t="shared" si="49"/>
        <v>0</v>
      </c>
      <c r="V185" s="123" t="s">
        <v>549</v>
      </c>
      <c r="W185" s="124" t="s">
        <v>549</v>
      </c>
      <c r="X185" s="15" t="s">
        <v>574</v>
      </c>
    </row>
    <row r="186" spans="1:24" s="4" customFormat="1" x14ac:dyDescent="0.25">
      <c r="A186" s="27" t="s">
        <v>301</v>
      </c>
      <c r="B186" s="28" t="s">
        <v>275</v>
      </c>
      <c r="C186" s="26" t="s">
        <v>41</v>
      </c>
      <c r="D186" s="62">
        <v>36510</v>
      </c>
      <c r="E186" s="63">
        <f t="shared" si="36"/>
        <v>100.02739726027397</v>
      </c>
      <c r="F186" s="62">
        <v>19601</v>
      </c>
      <c r="G186" s="64">
        <f t="shared" si="37"/>
        <v>107.6978021978022</v>
      </c>
      <c r="H186" s="65">
        <v>28185</v>
      </c>
      <c r="I186" s="66">
        <f t="shared" si="38"/>
        <v>77.008196721311478</v>
      </c>
      <c r="J186" s="65">
        <v>13576</v>
      </c>
      <c r="K186" s="67">
        <f t="shared" si="39"/>
        <v>74.185792349726782</v>
      </c>
      <c r="L186" s="65">
        <v>29812</v>
      </c>
      <c r="M186" s="63">
        <f t="shared" si="40"/>
        <v>81.676712328767124</v>
      </c>
      <c r="N186" s="65">
        <v>14270</v>
      </c>
      <c r="O186" s="64">
        <f t="shared" si="41"/>
        <v>78.406593406593402</v>
      </c>
      <c r="P186" s="65">
        <v>32141</v>
      </c>
      <c r="Q186" s="69">
        <f t="shared" si="47"/>
        <v>88.057534246575344</v>
      </c>
      <c r="R186" s="70">
        <v>16014</v>
      </c>
      <c r="S186" s="71">
        <f t="shared" si="48"/>
        <v>87.989010989010993</v>
      </c>
      <c r="T186" s="72">
        <v>16838</v>
      </c>
      <c r="U186" s="73">
        <f t="shared" si="49"/>
        <v>92.516483516483518</v>
      </c>
      <c r="V186" s="123">
        <f t="shared" ref="V186:V212" si="51">(Q186-E186)/100</f>
        <v>-0.11969863013698628</v>
      </c>
      <c r="W186" s="124">
        <f t="shared" ref="W186:W212" si="52">(U186-G186)/100</f>
        <v>-0.15181318681318687</v>
      </c>
      <c r="X186" s="16"/>
    </row>
    <row r="187" spans="1:24" s="4" customFormat="1" x14ac:dyDescent="0.25">
      <c r="A187" s="27" t="s">
        <v>377</v>
      </c>
      <c r="B187" s="28" t="s">
        <v>275</v>
      </c>
      <c r="C187" s="26" t="s">
        <v>130</v>
      </c>
      <c r="D187" s="62">
        <v>12585</v>
      </c>
      <c r="E187" s="63">
        <f t="shared" si="36"/>
        <v>34.479452054794521</v>
      </c>
      <c r="F187" s="62">
        <v>6024</v>
      </c>
      <c r="G187" s="64">
        <f t="shared" si="37"/>
        <v>33.098901098901102</v>
      </c>
      <c r="H187" s="65">
        <v>11163</v>
      </c>
      <c r="I187" s="66">
        <f t="shared" si="38"/>
        <v>30.5</v>
      </c>
      <c r="J187" s="65">
        <v>5298</v>
      </c>
      <c r="K187" s="67">
        <f t="shared" si="39"/>
        <v>28.950819672131146</v>
      </c>
      <c r="L187" s="65">
        <v>10850</v>
      </c>
      <c r="M187" s="63">
        <f t="shared" si="40"/>
        <v>29.726027397260275</v>
      </c>
      <c r="N187" s="65">
        <v>5576</v>
      </c>
      <c r="O187" s="64">
        <f t="shared" si="41"/>
        <v>30.637362637362639</v>
      </c>
      <c r="P187" s="68">
        <v>8733</v>
      </c>
      <c r="Q187" s="69">
        <f t="shared" si="47"/>
        <v>23.926027397260274</v>
      </c>
      <c r="R187" s="70">
        <v>4566</v>
      </c>
      <c r="S187" s="71">
        <f t="shared" si="48"/>
        <v>25.087912087912088</v>
      </c>
      <c r="T187" s="72">
        <v>4536</v>
      </c>
      <c r="U187" s="73">
        <f t="shared" si="49"/>
        <v>24.923076923076923</v>
      </c>
      <c r="V187" s="123">
        <f t="shared" si="51"/>
        <v>-0.10553424657534247</v>
      </c>
      <c r="W187" s="124">
        <f t="shared" si="52"/>
        <v>-8.1758241758241784E-2</v>
      </c>
      <c r="X187" s="15"/>
    </row>
    <row r="188" spans="1:24" s="4" customFormat="1" x14ac:dyDescent="0.25">
      <c r="A188" s="27" t="s">
        <v>507</v>
      </c>
      <c r="B188" s="28" t="s">
        <v>275</v>
      </c>
      <c r="C188" s="26" t="s">
        <v>128</v>
      </c>
      <c r="D188" s="62">
        <v>10782</v>
      </c>
      <c r="E188" s="63">
        <f t="shared" si="36"/>
        <v>29.539726027397261</v>
      </c>
      <c r="F188" s="62">
        <v>5484</v>
      </c>
      <c r="G188" s="64">
        <f t="shared" si="37"/>
        <v>30.131868131868131</v>
      </c>
      <c r="H188" s="65">
        <v>11199</v>
      </c>
      <c r="I188" s="66">
        <f t="shared" si="38"/>
        <v>30.598360655737704</v>
      </c>
      <c r="J188" s="65">
        <v>5267</v>
      </c>
      <c r="K188" s="67">
        <f t="shared" si="39"/>
        <v>28.781420765027324</v>
      </c>
      <c r="L188" s="65">
        <v>12398</v>
      </c>
      <c r="M188" s="63">
        <f t="shared" si="40"/>
        <v>33.967123287671235</v>
      </c>
      <c r="N188" s="65">
        <v>6070</v>
      </c>
      <c r="O188" s="64">
        <f t="shared" si="41"/>
        <v>33.35164835164835</v>
      </c>
      <c r="P188" s="68">
        <v>7683</v>
      </c>
      <c r="Q188" s="69">
        <f t="shared" si="47"/>
        <v>21.049315068493151</v>
      </c>
      <c r="R188" s="70">
        <v>4500</v>
      </c>
      <c r="S188" s="71">
        <f t="shared" si="48"/>
        <v>24.725274725274726</v>
      </c>
      <c r="T188" s="72">
        <v>5529</v>
      </c>
      <c r="U188" s="73">
        <f t="shared" si="49"/>
        <v>30.37912087912088</v>
      </c>
      <c r="V188" s="123">
        <f t="shared" si="51"/>
        <v>-8.4904109589041099E-2</v>
      </c>
      <c r="W188" s="124">
        <f t="shared" si="52"/>
        <v>2.4725274725274815E-3</v>
      </c>
      <c r="X188" s="15"/>
    </row>
    <row r="189" spans="1:24" s="4" customFormat="1" x14ac:dyDescent="0.25">
      <c r="A189" s="29" t="s">
        <v>473</v>
      </c>
      <c r="B189" s="30" t="s">
        <v>275</v>
      </c>
      <c r="C189" s="26" t="s">
        <v>100</v>
      </c>
      <c r="D189" s="62">
        <v>16119</v>
      </c>
      <c r="E189" s="63">
        <f t="shared" si="36"/>
        <v>44.161643835616438</v>
      </c>
      <c r="F189" s="62">
        <v>8168</v>
      </c>
      <c r="G189" s="64">
        <f t="shared" si="37"/>
        <v>44.879120879120876</v>
      </c>
      <c r="H189" s="65">
        <v>14547</v>
      </c>
      <c r="I189" s="66">
        <f t="shared" si="38"/>
        <v>39.745901639344261</v>
      </c>
      <c r="J189" s="65">
        <v>6857</v>
      </c>
      <c r="K189" s="67">
        <f t="shared" si="39"/>
        <v>37.469945355191257</v>
      </c>
      <c r="L189" s="65">
        <v>14329</v>
      </c>
      <c r="M189" s="63">
        <f t="shared" si="40"/>
        <v>39.257534246575339</v>
      </c>
      <c r="N189" s="65">
        <v>7330</v>
      </c>
      <c r="O189" s="64">
        <f t="shared" si="41"/>
        <v>40.274725274725277</v>
      </c>
      <c r="P189" s="68">
        <v>14305</v>
      </c>
      <c r="Q189" s="69">
        <f t="shared" si="47"/>
        <v>39.19178082191781</v>
      </c>
      <c r="R189" s="70">
        <v>6911</v>
      </c>
      <c r="S189" s="71">
        <f t="shared" si="48"/>
        <v>37.972527472527474</v>
      </c>
      <c r="T189" s="72">
        <v>9044</v>
      </c>
      <c r="U189" s="73">
        <f t="shared" si="49"/>
        <v>49.692307692307693</v>
      </c>
      <c r="V189" s="123">
        <f t="shared" si="51"/>
        <v>-4.9698630136986284E-2</v>
      </c>
      <c r="W189" s="124">
        <f t="shared" si="52"/>
        <v>4.8131868131868177E-2</v>
      </c>
      <c r="X189" s="16"/>
    </row>
    <row r="190" spans="1:24" s="4" customFormat="1" x14ac:dyDescent="0.25">
      <c r="A190" s="27" t="s">
        <v>318</v>
      </c>
      <c r="B190" s="28" t="s">
        <v>275</v>
      </c>
      <c r="C190" s="26" t="s">
        <v>48</v>
      </c>
      <c r="D190" s="62">
        <v>28672</v>
      </c>
      <c r="E190" s="63">
        <f t="shared" si="36"/>
        <v>78.553424657534251</v>
      </c>
      <c r="F190" s="62">
        <v>13861</v>
      </c>
      <c r="G190" s="64">
        <f t="shared" si="37"/>
        <v>76.159340659340657</v>
      </c>
      <c r="H190" s="65">
        <v>27068</v>
      </c>
      <c r="I190" s="66">
        <f t="shared" si="38"/>
        <v>73.95628415300547</v>
      </c>
      <c r="J190" s="65">
        <v>13215</v>
      </c>
      <c r="K190" s="67">
        <f t="shared" si="39"/>
        <v>72.213114754098356</v>
      </c>
      <c r="L190" s="65">
        <v>26209</v>
      </c>
      <c r="M190" s="63">
        <f t="shared" si="40"/>
        <v>71.805479452054797</v>
      </c>
      <c r="N190" s="65">
        <v>12494</v>
      </c>
      <c r="O190" s="64">
        <f t="shared" si="41"/>
        <v>68.64835164835165</v>
      </c>
      <c r="P190" s="65">
        <v>27226</v>
      </c>
      <c r="Q190" s="69">
        <f t="shared" si="47"/>
        <v>74.591780821917808</v>
      </c>
      <c r="R190" s="70">
        <v>13678</v>
      </c>
      <c r="S190" s="71">
        <f t="shared" si="48"/>
        <v>75.15384615384616</v>
      </c>
      <c r="T190" s="72">
        <v>12915</v>
      </c>
      <c r="U190" s="73">
        <f t="shared" si="49"/>
        <v>70.961538461538467</v>
      </c>
      <c r="V190" s="123">
        <f t="shared" si="51"/>
        <v>-3.9616438356164421E-2</v>
      </c>
      <c r="W190" s="124">
        <f t="shared" si="52"/>
        <v>-5.1978021978021899E-2</v>
      </c>
      <c r="X190" s="15"/>
    </row>
    <row r="191" spans="1:24" s="3" customFormat="1" x14ac:dyDescent="0.25">
      <c r="A191" s="29" t="s">
        <v>497</v>
      </c>
      <c r="B191" s="30" t="s">
        <v>275</v>
      </c>
      <c r="C191" s="26" t="s">
        <v>125</v>
      </c>
      <c r="D191" s="62">
        <v>14174</v>
      </c>
      <c r="E191" s="63">
        <f t="shared" si="36"/>
        <v>38.832876712328769</v>
      </c>
      <c r="F191" s="62">
        <v>6988</v>
      </c>
      <c r="G191" s="64">
        <f t="shared" si="37"/>
        <v>38.395604395604394</v>
      </c>
      <c r="H191" s="65">
        <v>11517</v>
      </c>
      <c r="I191" s="66">
        <f t="shared" si="38"/>
        <v>31.467213114754099</v>
      </c>
      <c r="J191" s="65">
        <v>6135</v>
      </c>
      <c r="K191" s="67">
        <f t="shared" si="39"/>
        <v>33.524590163934427</v>
      </c>
      <c r="L191" s="65">
        <v>11600</v>
      </c>
      <c r="M191" s="63">
        <f t="shared" si="40"/>
        <v>31.780821917808218</v>
      </c>
      <c r="N191" s="65">
        <v>5629</v>
      </c>
      <c r="O191" s="64">
        <f t="shared" si="41"/>
        <v>30.928571428571427</v>
      </c>
      <c r="P191" s="68">
        <v>12854</v>
      </c>
      <c r="Q191" s="69">
        <f t="shared" si="47"/>
        <v>35.216438356164382</v>
      </c>
      <c r="R191" s="70">
        <v>6341</v>
      </c>
      <c r="S191" s="71">
        <f t="shared" si="48"/>
        <v>34.840659340659343</v>
      </c>
      <c r="T191" s="72">
        <v>6438</v>
      </c>
      <c r="U191" s="73">
        <f t="shared" si="49"/>
        <v>35.373626373626372</v>
      </c>
      <c r="V191" s="123">
        <f t="shared" si="51"/>
        <v>-3.6164383561643872E-2</v>
      </c>
      <c r="W191" s="124">
        <f t="shared" si="52"/>
        <v>-3.021978021978022E-2</v>
      </c>
      <c r="X191" s="16"/>
    </row>
    <row r="192" spans="1:24" s="3" customFormat="1" x14ac:dyDescent="0.25">
      <c r="A192" s="24" t="s">
        <v>401</v>
      </c>
      <c r="B192" s="25" t="s">
        <v>275</v>
      </c>
      <c r="C192" s="26" t="s">
        <v>80</v>
      </c>
      <c r="D192" s="62">
        <v>18660</v>
      </c>
      <c r="E192" s="63">
        <f t="shared" si="36"/>
        <v>51.123287671232873</v>
      </c>
      <c r="F192" s="62">
        <v>9081</v>
      </c>
      <c r="G192" s="64">
        <f t="shared" si="37"/>
        <v>49.895604395604394</v>
      </c>
      <c r="H192" s="65">
        <v>17879</v>
      </c>
      <c r="I192" s="66">
        <f t="shared" si="38"/>
        <v>48.849726775956285</v>
      </c>
      <c r="J192" s="65">
        <v>8669</v>
      </c>
      <c r="K192" s="67">
        <f t="shared" si="39"/>
        <v>47.37158469945355</v>
      </c>
      <c r="L192" s="65">
        <v>19952</v>
      </c>
      <c r="M192" s="63">
        <f t="shared" si="40"/>
        <v>54.663013698630138</v>
      </c>
      <c r="N192" s="65">
        <v>9674</v>
      </c>
      <c r="O192" s="64">
        <f t="shared" si="41"/>
        <v>53.153846153846153</v>
      </c>
      <c r="P192" s="68">
        <v>18791</v>
      </c>
      <c r="Q192" s="69">
        <f t="shared" si="47"/>
        <v>51.482191780821921</v>
      </c>
      <c r="R192" s="70">
        <v>9882</v>
      </c>
      <c r="S192" s="71">
        <f t="shared" si="48"/>
        <v>54.296703296703299</v>
      </c>
      <c r="T192" s="72">
        <v>8208</v>
      </c>
      <c r="U192" s="73">
        <f t="shared" si="49"/>
        <v>45.098901098901102</v>
      </c>
      <c r="V192" s="123">
        <f t="shared" si="51"/>
        <v>3.5890410958904794E-3</v>
      </c>
      <c r="W192" s="124">
        <f t="shared" si="52"/>
        <v>-4.7967032967032919E-2</v>
      </c>
      <c r="X192" s="15"/>
    </row>
    <row r="193" spans="1:24" s="3" customFormat="1" x14ac:dyDescent="0.25">
      <c r="A193" s="29" t="s">
        <v>521</v>
      </c>
      <c r="B193" s="30" t="s">
        <v>275</v>
      </c>
      <c r="C193" s="26" t="s">
        <v>191</v>
      </c>
      <c r="D193" s="62">
        <v>4667</v>
      </c>
      <c r="E193" s="66">
        <f t="shared" si="36"/>
        <v>12.786301369863013</v>
      </c>
      <c r="F193" s="74">
        <v>2217</v>
      </c>
      <c r="G193" s="67">
        <f t="shared" si="37"/>
        <v>12.181318681318681</v>
      </c>
      <c r="H193" s="75">
        <v>4631</v>
      </c>
      <c r="I193" s="66">
        <f t="shared" si="38"/>
        <v>12.653005464480874</v>
      </c>
      <c r="J193" s="75">
        <v>2199</v>
      </c>
      <c r="K193" s="67">
        <f t="shared" si="39"/>
        <v>12.016393442622951</v>
      </c>
      <c r="L193" s="75">
        <v>4767</v>
      </c>
      <c r="M193" s="66">
        <f t="shared" si="40"/>
        <v>13.06027397260274</v>
      </c>
      <c r="N193" s="75">
        <v>2317</v>
      </c>
      <c r="O193" s="67">
        <f t="shared" si="41"/>
        <v>12.73076923076923</v>
      </c>
      <c r="P193" s="75">
        <v>4818</v>
      </c>
      <c r="Q193" s="76">
        <f t="shared" si="47"/>
        <v>13.2</v>
      </c>
      <c r="R193" s="86">
        <v>2379</v>
      </c>
      <c r="S193" s="78">
        <f t="shared" si="48"/>
        <v>13.071428571428571</v>
      </c>
      <c r="T193" s="79">
        <v>2445</v>
      </c>
      <c r="U193" s="73">
        <f t="shared" si="49"/>
        <v>13.434065934065934</v>
      </c>
      <c r="V193" s="123">
        <f t="shared" si="51"/>
        <v>4.1369863013698627E-3</v>
      </c>
      <c r="W193" s="124">
        <f t="shared" si="52"/>
        <v>1.2527472527472536E-2</v>
      </c>
      <c r="X193" s="13"/>
    </row>
    <row r="194" spans="1:24" s="3" customFormat="1" x14ac:dyDescent="0.25">
      <c r="A194" s="27" t="s">
        <v>280</v>
      </c>
      <c r="B194" s="28" t="s">
        <v>275</v>
      </c>
      <c r="C194" s="26" t="s">
        <v>173</v>
      </c>
      <c r="D194" s="74">
        <v>7593</v>
      </c>
      <c r="E194" s="66">
        <f t="shared" si="36"/>
        <v>20.802739726027397</v>
      </c>
      <c r="F194" s="74">
        <v>3596</v>
      </c>
      <c r="G194" s="67">
        <f t="shared" si="37"/>
        <v>19.758241758241759</v>
      </c>
      <c r="H194" s="75">
        <v>6762</v>
      </c>
      <c r="I194" s="66">
        <f t="shared" si="38"/>
        <v>18.475409836065573</v>
      </c>
      <c r="J194" s="75">
        <v>2957</v>
      </c>
      <c r="K194" s="67">
        <f t="shared" si="39"/>
        <v>16.15846994535519</v>
      </c>
      <c r="L194" s="75">
        <v>7783</v>
      </c>
      <c r="M194" s="66">
        <f t="shared" si="40"/>
        <v>21.323287671232876</v>
      </c>
      <c r="N194" s="75">
        <v>3710</v>
      </c>
      <c r="O194" s="67">
        <f t="shared" si="41"/>
        <v>20.384615384615383</v>
      </c>
      <c r="P194" s="76">
        <v>7956</v>
      </c>
      <c r="Q194" s="76">
        <f t="shared" si="47"/>
        <v>21.797260273972604</v>
      </c>
      <c r="R194" s="77">
        <v>3924</v>
      </c>
      <c r="S194" s="78">
        <f t="shared" si="48"/>
        <v>21.560439560439562</v>
      </c>
      <c r="T194" s="79">
        <v>3835</v>
      </c>
      <c r="U194" s="81">
        <f t="shared" si="49"/>
        <v>21.071428571428573</v>
      </c>
      <c r="V194" s="123">
        <f t="shared" si="51"/>
        <v>9.9452054794520704E-3</v>
      </c>
      <c r="W194" s="124">
        <f t="shared" si="52"/>
        <v>1.3131868131868139E-2</v>
      </c>
      <c r="X194" s="13"/>
    </row>
    <row r="195" spans="1:24" s="3" customFormat="1" x14ac:dyDescent="0.25">
      <c r="A195" s="24" t="s">
        <v>308</v>
      </c>
      <c r="B195" s="25" t="s">
        <v>275</v>
      </c>
      <c r="C195" s="26" t="s">
        <v>151</v>
      </c>
      <c r="D195" s="62">
        <v>9814</v>
      </c>
      <c r="E195" s="63">
        <f t="shared" ref="E195:E260" si="53">D195/365</f>
        <v>26.887671232876713</v>
      </c>
      <c r="F195" s="62">
        <v>4849</v>
      </c>
      <c r="G195" s="64">
        <f t="shared" ref="G195:G260" si="54">F195/182</f>
        <v>26.642857142857142</v>
      </c>
      <c r="H195" s="65">
        <v>8534</v>
      </c>
      <c r="I195" s="66">
        <f t="shared" ref="I195:I260" si="55">H195/366</f>
        <v>23.316939890710383</v>
      </c>
      <c r="J195" s="65">
        <v>4405</v>
      </c>
      <c r="K195" s="67">
        <f t="shared" ref="K195:K260" si="56">J195/183</f>
        <v>24.071038251366119</v>
      </c>
      <c r="L195" s="65">
        <v>8414</v>
      </c>
      <c r="M195" s="63">
        <f t="shared" ref="M195:M260" si="57">L195/365</f>
        <v>23.052054794520547</v>
      </c>
      <c r="N195" s="65">
        <v>4017</v>
      </c>
      <c r="O195" s="64">
        <f t="shared" ref="O195:O260" si="58">N195/182</f>
        <v>22.071428571428573</v>
      </c>
      <c r="P195" s="65">
        <v>10289</v>
      </c>
      <c r="Q195" s="69">
        <f t="shared" si="47"/>
        <v>28.18904109589041</v>
      </c>
      <c r="R195" s="70">
        <v>5097</v>
      </c>
      <c r="S195" s="71">
        <f t="shared" si="48"/>
        <v>28.005494505494507</v>
      </c>
      <c r="T195" s="72">
        <v>5306</v>
      </c>
      <c r="U195" s="73">
        <f t="shared" si="49"/>
        <v>29.153846153846153</v>
      </c>
      <c r="V195" s="123">
        <f t="shared" si="51"/>
        <v>1.3013698630136971E-2</v>
      </c>
      <c r="W195" s="124">
        <f t="shared" si="52"/>
        <v>2.510989010989011E-2</v>
      </c>
      <c r="X195" s="15"/>
    </row>
    <row r="196" spans="1:24" s="3" customFormat="1" x14ac:dyDescent="0.25">
      <c r="A196" s="24" t="s">
        <v>417</v>
      </c>
      <c r="B196" s="25" t="s">
        <v>275</v>
      </c>
      <c r="C196" s="26" t="s">
        <v>164</v>
      </c>
      <c r="D196" s="62">
        <v>9381</v>
      </c>
      <c r="E196" s="63">
        <f t="shared" si="53"/>
        <v>25.701369863013699</v>
      </c>
      <c r="F196" s="62">
        <v>4652</v>
      </c>
      <c r="G196" s="64">
        <f t="shared" si="54"/>
        <v>25.560439560439562</v>
      </c>
      <c r="H196" s="65">
        <v>7613</v>
      </c>
      <c r="I196" s="66">
        <f t="shared" si="55"/>
        <v>20.800546448087431</v>
      </c>
      <c r="J196" s="65">
        <v>3555</v>
      </c>
      <c r="K196" s="67">
        <f t="shared" si="56"/>
        <v>19.42622950819672</v>
      </c>
      <c r="L196" s="65">
        <v>9564</v>
      </c>
      <c r="M196" s="63">
        <f t="shared" si="57"/>
        <v>26.202739726027396</v>
      </c>
      <c r="N196" s="65">
        <v>4514</v>
      </c>
      <c r="O196" s="64">
        <f t="shared" si="58"/>
        <v>24.802197802197803</v>
      </c>
      <c r="P196" s="68">
        <v>10020</v>
      </c>
      <c r="Q196" s="69">
        <f t="shared" si="47"/>
        <v>27.452054794520549</v>
      </c>
      <c r="R196" s="70">
        <v>4913</v>
      </c>
      <c r="S196" s="71">
        <f t="shared" si="48"/>
        <v>26.994505494505493</v>
      </c>
      <c r="T196" s="89">
        <v>4877</v>
      </c>
      <c r="U196" s="73">
        <f t="shared" si="49"/>
        <v>26.796703296703296</v>
      </c>
      <c r="V196" s="123">
        <f t="shared" si="51"/>
        <v>1.75068493150685E-2</v>
      </c>
      <c r="W196" s="124">
        <f t="shared" si="52"/>
        <v>1.2362637362637336E-2</v>
      </c>
      <c r="X196" s="15"/>
    </row>
    <row r="197" spans="1:24" s="3" customFormat="1" x14ac:dyDescent="0.25">
      <c r="A197" s="27" t="s">
        <v>343</v>
      </c>
      <c r="B197" s="28" t="s">
        <v>275</v>
      </c>
      <c r="C197" s="26" t="s">
        <v>113</v>
      </c>
      <c r="D197" s="62">
        <v>12474</v>
      </c>
      <c r="E197" s="63">
        <f t="shared" si="53"/>
        <v>34.175342465753424</v>
      </c>
      <c r="F197" s="62">
        <v>6231</v>
      </c>
      <c r="G197" s="64">
        <f t="shared" si="54"/>
        <v>34.236263736263737</v>
      </c>
      <c r="H197" s="65">
        <v>12636</v>
      </c>
      <c r="I197" s="66">
        <f t="shared" si="55"/>
        <v>34.524590163934427</v>
      </c>
      <c r="J197" s="65">
        <v>6202</v>
      </c>
      <c r="K197" s="67">
        <f t="shared" si="56"/>
        <v>33.89071038251366</v>
      </c>
      <c r="L197" s="65">
        <v>12341</v>
      </c>
      <c r="M197" s="63">
        <f t="shared" si="57"/>
        <v>33.81095890410959</v>
      </c>
      <c r="N197" s="65">
        <v>5951</v>
      </c>
      <c r="O197" s="64">
        <f t="shared" si="58"/>
        <v>32.697802197802197</v>
      </c>
      <c r="P197" s="68">
        <v>13233</v>
      </c>
      <c r="Q197" s="69">
        <f t="shared" si="47"/>
        <v>36.254794520547946</v>
      </c>
      <c r="R197" s="70">
        <v>6550</v>
      </c>
      <c r="S197" s="71">
        <f t="shared" si="48"/>
        <v>35.989010989010985</v>
      </c>
      <c r="T197" s="72">
        <v>6536</v>
      </c>
      <c r="U197" s="73">
        <f t="shared" si="49"/>
        <v>35.912087912087912</v>
      </c>
      <c r="V197" s="123">
        <f t="shared" si="51"/>
        <v>2.0794520547945224E-2</v>
      </c>
      <c r="W197" s="124">
        <f t="shared" si="52"/>
        <v>1.6758241758241751E-2</v>
      </c>
      <c r="X197" s="16"/>
    </row>
    <row r="198" spans="1:24" s="3" customFormat="1" x14ac:dyDescent="0.25">
      <c r="A198" s="27" t="s">
        <v>337</v>
      </c>
      <c r="B198" s="28" t="s">
        <v>275</v>
      </c>
      <c r="C198" s="26" t="s">
        <v>154</v>
      </c>
      <c r="D198" s="62">
        <v>9632</v>
      </c>
      <c r="E198" s="63">
        <f t="shared" si="53"/>
        <v>26.389041095890413</v>
      </c>
      <c r="F198" s="62">
        <v>4778</v>
      </c>
      <c r="G198" s="64">
        <f t="shared" si="54"/>
        <v>26.252747252747252</v>
      </c>
      <c r="H198" s="65">
        <v>8410</v>
      </c>
      <c r="I198" s="66">
        <f t="shared" si="55"/>
        <v>22.978142076502731</v>
      </c>
      <c r="J198" s="65">
        <v>3724</v>
      </c>
      <c r="K198" s="67">
        <f t="shared" si="56"/>
        <v>20.349726775956285</v>
      </c>
      <c r="L198" s="65">
        <v>10087</v>
      </c>
      <c r="M198" s="63">
        <f t="shared" si="57"/>
        <v>27.635616438356163</v>
      </c>
      <c r="N198" s="65">
        <v>4758</v>
      </c>
      <c r="O198" s="64">
        <f t="shared" si="58"/>
        <v>26.142857142857142</v>
      </c>
      <c r="P198" s="68">
        <v>10548</v>
      </c>
      <c r="Q198" s="69">
        <f t="shared" si="47"/>
        <v>28.898630136986302</v>
      </c>
      <c r="R198" s="70">
        <v>5173</v>
      </c>
      <c r="S198" s="71">
        <f t="shared" si="48"/>
        <v>28.423076923076923</v>
      </c>
      <c r="T198" s="72">
        <v>5143</v>
      </c>
      <c r="U198" s="73">
        <f t="shared" si="49"/>
        <v>28.258241758241759</v>
      </c>
      <c r="V198" s="123">
        <f t="shared" si="51"/>
        <v>2.5095890410958895E-2</v>
      </c>
      <c r="W198" s="124">
        <f t="shared" si="52"/>
        <v>2.0054945054945074E-2</v>
      </c>
      <c r="X198" s="15"/>
    </row>
    <row r="199" spans="1:24" s="1" customFormat="1" x14ac:dyDescent="0.25">
      <c r="A199" s="29" t="s">
        <v>480</v>
      </c>
      <c r="B199" s="30" t="s">
        <v>275</v>
      </c>
      <c r="C199" s="26" t="s">
        <v>64</v>
      </c>
      <c r="D199" s="62">
        <v>21626</v>
      </c>
      <c r="E199" s="63">
        <f t="shared" si="53"/>
        <v>59.249315068493154</v>
      </c>
      <c r="F199" s="62">
        <v>10618</v>
      </c>
      <c r="G199" s="64">
        <f t="shared" si="54"/>
        <v>58.340659340659343</v>
      </c>
      <c r="H199" s="65">
        <v>21282</v>
      </c>
      <c r="I199" s="66">
        <f t="shared" si="55"/>
        <v>58.147540983606561</v>
      </c>
      <c r="J199" s="65">
        <v>10347</v>
      </c>
      <c r="K199" s="67">
        <f t="shared" si="56"/>
        <v>56.540983606557376</v>
      </c>
      <c r="L199" s="65">
        <v>21186</v>
      </c>
      <c r="M199" s="63">
        <f t="shared" si="57"/>
        <v>58.043835616438358</v>
      </c>
      <c r="N199" s="65">
        <v>10116</v>
      </c>
      <c r="O199" s="64">
        <f t="shared" si="58"/>
        <v>55.582417582417584</v>
      </c>
      <c r="P199" s="68">
        <v>23002</v>
      </c>
      <c r="Q199" s="69">
        <f t="shared" si="47"/>
        <v>63.019178082191779</v>
      </c>
      <c r="R199" s="70">
        <v>11172</v>
      </c>
      <c r="S199" s="71">
        <f t="shared" si="48"/>
        <v>61.384615384615387</v>
      </c>
      <c r="T199" s="72">
        <v>11497</v>
      </c>
      <c r="U199" s="73">
        <f t="shared" si="49"/>
        <v>63.170329670329672</v>
      </c>
      <c r="V199" s="123">
        <f t="shared" si="51"/>
        <v>3.7698630136986253E-2</v>
      </c>
      <c r="W199" s="124">
        <f t="shared" si="52"/>
        <v>4.8296703296703283E-2</v>
      </c>
      <c r="X199" s="19"/>
    </row>
    <row r="200" spans="1:24" s="1" customFormat="1" x14ac:dyDescent="0.25">
      <c r="A200" s="24" t="s">
        <v>415</v>
      </c>
      <c r="B200" s="25" t="s">
        <v>275</v>
      </c>
      <c r="C200" s="26" t="s">
        <v>35</v>
      </c>
      <c r="D200" s="62">
        <v>30347</v>
      </c>
      <c r="E200" s="63">
        <f t="shared" si="53"/>
        <v>83.142465753424659</v>
      </c>
      <c r="F200" s="62">
        <v>14869</v>
      </c>
      <c r="G200" s="64">
        <f t="shared" si="54"/>
        <v>81.697802197802204</v>
      </c>
      <c r="H200" s="65">
        <v>28783</v>
      </c>
      <c r="I200" s="66">
        <f t="shared" si="55"/>
        <v>78.642076502732237</v>
      </c>
      <c r="J200" s="65">
        <v>13487</v>
      </c>
      <c r="K200" s="67">
        <f t="shared" si="56"/>
        <v>73.699453551912569</v>
      </c>
      <c r="L200" s="65">
        <v>30675</v>
      </c>
      <c r="M200" s="63">
        <f t="shared" si="57"/>
        <v>84.041095890410958</v>
      </c>
      <c r="N200" s="65">
        <v>14646</v>
      </c>
      <c r="O200" s="64">
        <f t="shared" si="58"/>
        <v>80.472527472527474</v>
      </c>
      <c r="P200" s="68">
        <v>32438</v>
      </c>
      <c r="Q200" s="69">
        <f t="shared" si="47"/>
        <v>88.871232876712327</v>
      </c>
      <c r="R200" s="68">
        <v>15989</v>
      </c>
      <c r="S200" s="71">
        <f t="shared" si="48"/>
        <v>87.85164835164835</v>
      </c>
      <c r="T200" s="90">
        <v>16411</v>
      </c>
      <c r="U200" s="73">
        <f t="shared" si="49"/>
        <v>90.170329670329664</v>
      </c>
      <c r="V200" s="123">
        <f t="shared" si="51"/>
        <v>5.7287671232876675E-2</v>
      </c>
      <c r="W200" s="124">
        <f t="shared" si="52"/>
        <v>8.4725274725274607E-2</v>
      </c>
      <c r="X200" s="16"/>
    </row>
    <row r="201" spans="1:24" s="1" customFormat="1" x14ac:dyDescent="0.25">
      <c r="A201" s="29" t="s">
        <v>424</v>
      </c>
      <c r="B201" s="30" t="s">
        <v>275</v>
      </c>
      <c r="C201" s="26" t="s">
        <v>38</v>
      </c>
      <c r="D201" s="62">
        <v>28659</v>
      </c>
      <c r="E201" s="63">
        <f t="shared" si="53"/>
        <v>78.517808219178079</v>
      </c>
      <c r="F201" s="62">
        <v>14108</v>
      </c>
      <c r="G201" s="64">
        <f t="shared" si="54"/>
        <v>77.516483516483518</v>
      </c>
      <c r="H201" s="65">
        <v>28612</v>
      </c>
      <c r="I201" s="66">
        <f t="shared" si="55"/>
        <v>78.174863387978135</v>
      </c>
      <c r="J201" s="65">
        <v>13830</v>
      </c>
      <c r="K201" s="67">
        <f t="shared" si="56"/>
        <v>75.573770491803273</v>
      </c>
      <c r="L201" s="65">
        <v>31881</v>
      </c>
      <c r="M201" s="63">
        <f t="shared" si="57"/>
        <v>87.345205479452048</v>
      </c>
      <c r="N201" s="65">
        <v>15188</v>
      </c>
      <c r="O201" s="64">
        <f t="shared" si="58"/>
        <v>83.450549450549445</v>
      </c>
      <c r="P201" s="68">
        <v>32059</v>
      </c>
      <c r="Q201" s="69">
        <f t="shared" si="47"/>
        <v>87.832876712328769</v>
      </c>
      <c r="R201" s="70">
        <v>15558</v>
      </c>
      <c r="S201" s="71">
        <f t="shared" si="48"/>
        <v>85.483516483516482</v>
      </c>
      <c r="T201" s="72">
        <v>16677</v>
      </c>
      <c r="U201" s="73">
        <f t="shared" si="49"/>
        <v>91.631868131868131</v>
      </c>
      <c r="V201" s="123">
        <f t="shared" si="51"/>
        <v>9.3150684931506897E-2</v>
      </c>
      <c r="W201" s="124">
        <f t="shared" si="52"/>
        <v>0.14115384615384613</v>
      </c>
      <c r="X201" s="16"/>
    </row>
    <row r="202" spans="1:24" s="1" customFormat="1" x14ac:dyDescent="0.25">
      <c r="A202" s="29" t="s">
        <v>427</v>
      </c>
      <c r="B202" s="30" t="s">
        <v>275</v>
      </c>
      <c r="C202" s="26" t="s">
        <v>92</v>
      </c>
      <c r="D202" s="62">
        <v>15735</v>
      </c>
      <c r="E202" s="63">
        <f t="shared" si="53"/>
        <v>43.109589041095887</v>
      </c>
      <c r="F202" s="62">
        <v>7725</v>
      </c>
      <c r="G202" s="64">
        <f t="shared" si="54"/>
        <v>42.445054945054942</v>
      </c>
      <c r="H202" s="65">
        <v>16532</v>
      </c>
      <c r="I202" s="66">
        <f t="shared" si="55"/>
        <v>45.169398907103826</v>
      </c>
      <c r="J202" s="65">
        <v>7796</v>
      </c>
      <c r="K202" s="67">
        <f t="shared" si="56"/>
        <v>42.601092896174862</v>
      </c>
      <c r="L202" s="65">
        <v>17416</v>
      </c>
      <c r="M202" s="63">
        <f t="shared" si="57"/>
        <v>47.715068493150682</v>
      </c>
      <c r="N202" s="65">
        <v>8193</v>
      </c>
      <c r="O202" s="64">
        <f t="shared" si="58"/>
        <v>45.016483516483518</v>
      </c>
      <c r="P202" s="68">
        <v>19203</v>
      </c>
      <c r="Q202" s="69">
        <f t="shared" ref="Q202:Q235" si="59">P202/365</f>
        <v>52.610958904109587</v>
      </c>
      <c r="R202" s="70">
        <v>9437</v>
      </c>
      <c r="S202" s="71">
        <f t="shared" ref="S202:S235" si="60">R202/182</f>
        <v>51.85164835164835</v>
      </c>
      <c r="T202" s="72">
        <v>9470</v>
      </c>
      <c r="U202" s="73">
        <f t="shared" ref="U202:U235" si="61">T202/182</f>
        <v>52.032967032967036</v>
      </c>
      <c r="V202" s="123">
        <f t="shared" si="51"/>
        <v>9.5013698630137006E-2</v>
      </c>
      <c r="W202" s="124">
        <f t="shared" si="52"/>
        <v>9.5879120879120941E-2</v>
      </c>
      <c r="X202" s="16"/>
    </row>
    <row r="203" spans="1:24" s="1" customFormat="1" x14ac:dyDescent="0.25">
      <c r="A203" s="27" t="s">
        <v>274</v>
      </c>
      <c r="B203" s="28" t="s">
        <v>275</v>
      </c>
      <c r="C203" s="26" t="s">
        <v>131</v>
      </c>
      <c r="D203" s="62">
        <v>9117</v>
      </c>
      <c r="E203" s="63">
        <f t="shared" si="53"/>
        <v>24.978082191780821</v>
      </c>
      <c r="F203" s="62">
        <v>4380</v>
      </c>
      <c r="G203" s="64">
        <f t="shared" si="54"/>
        <v>24.065934065934066</v>
      </c>
      <c r="H203" s="65">
        <v>11109</v>
      </c>
      <c r="I203" s="66">
        <f t="shared" si="55"/>
        <v>30.352459016393443</v>
      </c>
      <c r="J203" s="65">
        <v>5395</v>
      </c>
      <c r="K203" s="67">
        <f t="shared" si="56"/>
        <v>29.480874316939889</v>
      </c>
      <c r="L203" s="65">
        <v>13644</v>
      </c>
      <c r="M203" s="63">
        <f t="shared" si="57"/>
        <v>37.38082191780822</v>
      </c>
      <c r="N203" s="65">
        <v>6520</v>
      </c>
      <c r="O203" s="64">
        <f t="shared" si="58"/>
        <v>35.824175824175825</v>
      </c>
      <c r="P203" s="65">
        <v>14054</v>
      </c>
      <c r="Q203" s="69">
        <f t="shared" si="59"/>
        <v>38.504109589041093</v>
      </c>
      <c r="R203" s="70">
        <v>6787</v>
      </c>
      <c r="S203" s="71">
        <f t="shared" si="60"/>
        <v>37.291208791208788</v>
      </c>
      <c r="T203" s="72">
        <v>7304</v>
      </c>
      <c r="U203" s="73">
        <f t="shared" si="61"/>
        <v>40.131868131868131</v>
      </c>
      <c r="V203" s="123">
        <f t="shared" si="51"/>
        <v>0.13526027397260271</v>
      </c>
      <c r="W203" s="124">
        <f t="shared" si="52"/>
        <v>0.16065934065934065</v>
      </c>
      <c r="X203" s="16"/>
    </row>
    <row r="204" spans="1:24" s="1" customFormat="1" x14ac:dyDescent="0.25">
      <c r="A204" s="24" t="s">
        <v>511</v>
      </c>
      <c r="B204" s="25" t="s">
        <v>275</v>
      </c>
      <c r="C204" s="26" t="s">
        <v>62</v>
      </c>
      <c r="D204" s="62">
        <v>18738</v>
      </c>
      <c r="E204" s="63">
        <f t="shared" si="53"/>
        <v>51.336986301369862</v>
      </c>
      <c r="F204" s="62">
        <v>8503</v>
      </c>
      <c r="G204" s="64">
        <f t="shared" si="54"/>
        <v>46.719780219780219</v>
      </c>
      <c r="H204" s="65">
        <v>21532</v>
      </c>
      <c r="I204" s="66">
        <f t="shared" si="55"/>
        <v>58.830601092896174</v>
      </c>
      <c r="J204" s="65">
        <v>11023</v>
      </c>
      <c r="K204" s="67">
        <f t="shared" si="56"/>
        <v>60.234972677595628</v>
      </c>
      <c r="L204" s="65">
        <v>22257</v>
      </c>
      <c r="M204" s="63">
        <f t="shared" si="57"/>
        <v>60.978082191780821</v>
      </c>
      <c r="N204" s="65">
        <v>10892</v>
      </c>
      <c r="O204" s="64">
        <f t="shared" si="58"/>
        <v>59.846153846153847</v>
      </c>
      <c r="P204" s="68">
        <v>24454</v>
      </c>
      <c r="Q204" s="69">
        <f t="shared" si="59"/>
        <v>66.9972602739726</v>
      </c>
      <c r="R204" s="70">
        <v>12197</v>
      </c>
      <c r="S204" s="71">
        <f t="shared" si="60"/>
        <v>67.016483516483518</v>
      </c>
      <c r="T204" s="72">
        <v>12409</v>
      </c>
      <c r="U204" s="73">
        <f t="shared" si="61"/>
        <v>68.181318681318686</v>
      </c>
      <c r="V204" s="123">
        <f t="shared" si="51"/>
        <v>0.15660273972602737</v>
      </c>
      <c r="W204" s="124">
        <f t="shared" si="52"/>
        <v>0.21461538461538468</v>
      </c>
      <c r="X204" s="16"/>
    </row>
    <row r="205" spans="1:24" s="1" customFormat="1" x14ac:dyDescent="0.25">
      <c r="A205" s="29" t="s">
        <v>460</v>
      </c>
      <c r="B205" s="30" t="s">
        <v>275</v>
      </c>
      <c r="C205" s="26" t="s">
        <v>93</v>
      </c>
      <c r="D205" s="62">
        <v>13045</v>
      </c>
      <c r="E205" s="63">
        <f t="shared" si="53"/>
        <v>35.739726027397261</v>
      </c>
      <c r="F205" s="62">
        <v>5703</v>
      </c>
      <c r="G205" s="64">
        <f t="shared" si="54"/>
        <v>31.335164835164836</v>
      </c>
      <c r="H205" s="65">
        <v>15989</v>
      </c>
      <c r="I205" s="66">
        <f t="shared" si="55"/>
        <v>43.685792349726775</v>
      </c>
      <c r="J205" s="65">
        <v>7814</v>
      </c>
      <c r="K205" s="67">
        <f t="shared" si="56"/>
        <v>42.699453551912569</v>
      </c>
      <c r="L205" s="65">
        <v>17706</v>
      </c>
      <c r="M205" s="63">
        <f t="shared" si="57"/>
        <v>48.509589041095893</v>
      </c>
      <c r="N205" s="65">
        <v>8748</v>
      </c>
      <c r="O205" s="64">
        <f t="shared" si="58"/>
        <v>48.065934065934066</v>
      </c>
      <c r="P205" s="68">
        <v>19080</v>
      </c>
      <c r="Q205" s="69">
        <f t="shared" si="59"/>
        <v>52.273972602739725</v>
      </c>
      <c r="R205" s="70">
        <v>9502</v>
      </c>
      <c r="S205" s="71">
        <f t="shared" si="60"/>
        <v>52.208791208791212</v>
      </c>
      <c r="T205" s="72">
        <v>9443</v>
      </c>
      <c r="U205" s="73">
        <f t="shared" si="61"/>
        <v>51.884615384615387</v>
      </c>
      <c r="V205" s="123">
        <f t="shared" si="51"/>
        <v>0.16534246575342465</v>
      </c>
      <c r="W205" s="124">
        <f t="shared" si="52"/>
        <v>0.20549450549450551</v>
      </c>
      <c r="X205" s="16"/>
    </row>
    <row r="206" spans="1:24" s="1" customFormat="1" ht="25" x14ac:dyDescent="0.25">
      <c r="A206" s="24" t="s">
        <v>403</v>
      </c>
      <c r="B206" s="25" t="s">
        <v>275</v>
      </c>
      <c r="C206" s="31" t="s">
        <v>124</v>
      </c>
      <c r="D206" s="62">
        <v>8968</v>
      </c>
      <c r="E206" s="63">
        <f t="shared" si="53"/>
        <v>24.56986301369863</v>
      </c>
      <c r="F206" s="62">
        <v>4359</v>
      </c>
      <c r="G206" s="64">
        <f t="shared" si="54"/>
        <v>23.950549450549449</v>
      </c>
      <c r="H206" s="65">
        <v>11623</v>
      </c>
      <c r="I206" s="66">
        <f t="shared" si="55"/>
        <v>31.756830601092897</v>
      </c>
      <c r="J206" s="65">
        <v>5746</v>
      </c>
      <c r="K206" s="67">
        <f t="shared" si="56"/>
        <v>31.398907103825138</v>
      </c>
      <c r="L206" s="65">
        <v>15635</v>
      </c>
      <c r="M206" s="63">
        <f t="shared" si="57"/>
        <v>42.835616438356162</v>
      </c>
      <c r="N206" s="65">
        <v>7540</v>
      </c>
      <c r="O206" s="64">
        <f t="shared" si="58"/>
        <v>41.428571428571431</v>
      </c>
      <c r="P206" s="68">
        <v>16582</v>
      </c>
      <c r="Q206" s="69">
        <f t="shared" si="59"/>
        <v>45.43013698630137</v>
      </c>
      <c r="R206" s="70">
        <v>8017</v>
      </c>
      <c r="S206" s="71">
        <f t="shared" si="60"/>
        <v>44.049450549450547</v>
      </c>
      <c r="T206" s="72">
        <v>8552</v>
      </c>
      <c r="U206" s="73">
        <f t="shared" si="61"/>
        <v>46.989010989010985</v>
      </c>
      <c r="V206" s="123">
        <f t="shared" si="51"/>
        <v>0.20860273972602741</v>
      </c>
      <c r="W206" s="124">
        <f t="shared" si="52"/>
        <v>0.23038461538461535</v>
      </c>
      <c r="X206" s="15"/>
    </row>
    <row r="207" spans="1:24" s="1" customFormat="1" x14ac:dyDescent="0.25">
      <c r="A207" s="27" t="s">
        <v>326</v>
      </c>
      <c r="B207" s="28" t="s">
        <v>275</v>
      </c>
      <c r="C207" s="26" t="s">
        <v>72</v>
      </c>
      <c r="D207" s="62">
        <v>15474</v>
      </c>
      <c r="E207" s="63">
        <f t="shared" si="53"/>
        <v>42.394520547945206</v>
      </c>
      <c r="F207" s="62">
        <v>5954</v>
      </c>
      <c r="G207" s="64">
        <f t="shared" si="54"/>
        <v>32.714285714285715</v>
      </c>
      <c r="H207" s="65">
        <v>19763</v>
      </c>
      <c r="I207" s="66">
        <f t="shared" si="55"/>
        <v>53.997267759562838</v>
      </c>
      <c r="J207" s="65">
        <v>9235</v>
      </c>
      <c r="K207" s="67">
        <f t="shared" si="56"/>
        <v>50.464480874316941</v>
      </c>
      <c r="L207" s="65">
        <v>21400</v>
      </c>
      <c r="M207" s="63">
        <f t="shared" si="57"/>
        <v>58.630136986301373</v>
      </c>
      <c r="N207" s="65">
        <v>10387</v>
      </c>
      <c r="O207" s="64">
        <f t="shared" si="58"/>
        <v>57.071428571428569</v>
      </c>
      <c r="P207" s="68">
        <v>23546</v>
      </c>
      <c r="Q207" s="69">
        <f t="shared" si="59"/>
        <v>64.509589041095893</v>
      </c>
      <c r="R207" s="70">
        <v>11748</v>
      </c>
      <c r="S207" s="71">
        <f t="shared" si="60"/>
        <v>64.549450549450555</v>
      </c>
      <c r="T207" s="72">
        <v>11679</v>
      </c>
      <c r="U207" s="73">
        <f t="shared" si="61"/>
        <v>64.170329670329664</v>
      </c>
      <c r="V207" s="123">
        <f t="shared" si="51"/>
        <v>0.22115068493150689</v>
      </c>
      <c r="W207" s="124">
        <f t="shared" si="52"/>
        <v>0.3145604395604395</v>
      </c>
      <c r="X207" s="19"/>
    </row>
    <row r="208" spans="1:24" s="1" customFormat="1" x14ac:dyDescent="0.25">
      <c r="A208" s="27" t="s">
        <v>331</v>
      </c>
      <c r="B208" s="28" t="s">
        <v>275</v>
      </c>
      <c r="C208" s="26" t="s">
        <v>76</v>
      </c>
      <c r="D208" s="62">
        <v>18669</v>
      </c>
      <c r="E208" s="63">
        <f t="shared" si="53"/>
        <v>51.147945205479452</v>
      </c>
      <c r="F208" s="62">
        <v>9269</v>
      </c>
      <c r="G208" s="64">
        <f t="shared" si="54"/>
        <v>50.928571428571431</v>
      </c>
      <c r="H208" s="65">
        <v>18321</v>
      </c>
      <c r="I208" s="66">
        <f t="shared" si="55"/>
        <v>50.057377049180324</v>
      </c>
      <c r="J208" s="65">
        <v>8566</v>
      </c>
      <c r="K208" s="67">
        <f t="shared" si="56"/>
        <v>46.808743169398909</v>
      </c>
      <c r="L208" s="65">
        <v>27670</v>
      </c>
      <c r="M208" s="63">
        <f t="shared" si="57"/>
        <v>75.808219178082197</v>
      </c>
      <c r="N208" s="65">
        <v>13381</v>
      </c>
      <c r="O208" s="64">
        <f t="shared" si="58"/>
        <v>73.521978021978029</v>
      </c>
      <c r="P208" s="68">
        <v>27366</v>
      </c>
      <c r="Q208" s="69">
        <f t="shared" si="59"/>
        <v>74.975342465753428</v>
      </c>
      <c r="R208" s="70">
        <v>13482</v>
      </c>
      <c r="S208" s="71">
        <f t="shared" si="60"/>
        <v>74.07692307692308</v>
      </c>
      <c r="T208" s="72">
        <v>13789</v>
      </c>
      <c r="U208" s="73">
        <f t="shared" si="61"/>
        <v>75.763736263736263</v>
      </c>
      <c r="V208" s="123">
        <f t="shared" si="51"/>
        <v>0.23827397260273975</v>
      </c>
      <c r="W208" s="124">
        <f t="shared" si="52"/>
        <v>0.24835164835164833</v>
      </c>
      <c r="X208" s="15"/>
    </row>
    <row r="209" spans="1:24" s="1" customFormat="1" x14ac:dyDescent="0.25">
      <c r="A209" s="27" t="s">
        <v>334</v>
      </c>
      <c r="B209" s="28" t="s">
        <v>275</v>
      </c>
      <c r="C209" s="26" t="s">
        <v>114</v>
      </c>
      <c r="D209" s="62">
        <v>5970</v>
      </c>
      <c r="E209" s="63">
        <f t="shared" si="53"/>
        <v>16.356164383561644</v>
      </c>
      <c r="F209" s="62">
        <v>616</v>
      </c>
      <c r="G209" s="64">
        <f t="shared" si="54"/>
        <v>3.3846153846153846</v>
      </c>
      <c r="H209" s="65">
        <v>12560</v>
      </c>
      <c r="I209" s="66">
        <f t="shared" si="55"/>
        <v>34.31693989071038</v>
      </c>
      <c r="J209" s="65">
        <v>5895</v>
      </c>
      <c r="K209" s="67">
        <f t="shared" si="56"/>
        <v>32.213114754098363</v>
      </c>
      <c r="L209" s="65">
        <v>14964</v>
      </c>
      <c r="M209" s="63">
        <f t="shared" si="57"/>
        <v>40.9972602739726</v>
      </c>
      <c r="N209" s="65">
        <v>7609</v>
      </c>
      <c r="O209" s="64">
        <f t="shared" si="58"/>
        <v>41.807692307692307</v>
      </c>
      <c r="P209" s="68">
        <v>15498</v>
      </c>
      <c r="Q209" s="69">
        <f t="shared" si="59"/>
        <v>42.460273972602742</v>
      </c>
      <c r="R209" s="70">
        <v>7663</v>
      </c>
      <c r="S209" s="71">
        <f t="shared" si="60"/>
        <v>42.104395604395606</v>
      </c>
      <c r="T209" s="72">
        <v>7770</v>
      </c>
      <c r="U209" s="73">
        <f t="shared" si="61"/>
        <v>42.692307692307693</v>
      </c>
      <c r="V209" s="123">
        <f t="shared" si="51"/>
        <v>0.26104109589041097</v>
      </c>
      <c r="W209" s="124">
        <f t="shared" si="52"/>
        <v>0.39307692307692305</v>
      </c>
      <c r="X209" s="16"/>
    </row>
    <row r="210" spans="1:24" s="1" customFormat="1" x14ac:dyDescent="0.25">
      <c r="A210" s="24" t="s">
        <v>445</v>
      </c>
      <c r="B210" s="25" t="s">
        <v>275</v>
      </c>
      <c r="C210" s="26" t="s">
        <v>73</v>
      </c>
      <c r="D210" s="62">
        <v>19041</v>
      </c>
      <c r="E210" s="63">
        <f t="shared" si="53"/>
        <v>52.167123287671231</v>
      </c>
      <c r="F210" s="62">
        <v>8839</v>
      </c>
      <c r="G210" s="64">
        <f t="shared" si="54"/>
        <v>48.565934065934066</v>
      </c>
      <c r="H210" s="65">
        <v>18742</v>
      </c>
      <c r="I210" s="66">
        <f t="shared" si="55"/>
        <v>51.207650273224047</v>
      </c>
      <c r="J210" s="65">
        <v>8354</v>
      </c>
      <c r="K210" s="67">
        <f t="shared" si="56"/>
        <v>45.650273224043715</v>
      </c>
      <c r="L210" s="65">
        <v>28220</v>
      </c>
      <c r="M210" s="63">
        <f t="shared" si="57"/>
        <v>77.31506849315069</v>
      </c>
      <c r="N210" s="65">
        <v>13623</v>
      </c>
      <c r="O210" s="64">
        <f t="shared" si="58"/>
        <v>74.85164835164835</v>
      </c>
      <c r="P210" s="68">
        <v>28918</v>
      </c>
      <c r="Q210" s="69">
        <f t="shared" si="59"/>
        <v>79.227397260273975</v>
      </c>
      <c r="R210" s="70">
        <v>14250</v>
      </c>
      <c r="S210" s="71">
        <f t="shared" si="60"/>
        <v>78.296703296703299</v>
      </c>
      <c r="T210" s="72">
        <v>14675</v>
      </c>
      <c r="U210" s="73">
        <f t="shared" si="61"/>
        <v>80.631868131868131</v>
      </c>
      <c r="V210" s="123">
        <f t="shared" si="51"/>
        <v>0.27060273972602744</v>
      </c>
      <c r="W210" s="124">
        <f t="shared" si="52"/>
        <v>0.32065934065934065</v>
      </c>
      <c r="X210" s="15"/>
    </row>
    <row r="211" spans="1:24" s="1" customFormat="1" ht="40.5" x14ac:dyDescent="0.25">
      <c r="A211" s="27" t="s">
        <v>374</v>
      </c>
      <c r="B211" s="25" t="s">
        <v>275</v>
      </c>
      <c r="C211" s="35" t="s">
        <v>236</v>
      </c>
      <c r="D211" s="65">
        <v>0</v>
      </c>
      <c r="E211" s="66">
        <f t="shared" si="53"/>
        <v>0</v>
      </c>
      <c r="F211" s="91">
        <v>0</v>
      </c>
      <c r="G211" s="67">
        <f t="shared" si="54"/>
        <v>0</v>
      </c>
      <c r="H211" s="104">
        <v>0</v>
      </c>
      <c r="I211" s="66">
        <f t="shared" si="55"/>
        <v>0</v>
      </c>
      <c r="J211" s="104">
        <v>0</v>
      </c>
      <c r="K211" s="67">
        <f t="shared" si="56"/>
        <v>0</v>
      </c>
      <c r="L211" s="75">
        <v>1</v>
      </c>
      <c r="M211" s="66">
        <f t="shared" si="57"/>
        <v>2.7397260273972603E-3</v>
      </c>
      <c r="N211" s="75">
        <v>1</v>
      </c>
      <c r="O211" s="67">
        <f t="shared" si="58"/>
        <v>5.4945054945054949E-3</v>
      </c>
      <c r="P211" s="101">
        <v>0</v>
      </c>
      <c r="Q211" s="76">
        <f t="shared" si="59"/>
        <v>0</v>
      </c>
      <c r="R211" s="105">
        <v>0</v>
      </c>
      <c r="S211" s="78">
        <f t="shared" si="60"/>
        <v>0</v>
      </c>
      <c r="T211" s="79">
        <v>0</v>
      </c>
      <c r="U211" s="81">
        <f t="shared" si="61"/>
        <v>0</v>
      </c>
      <c r="V211" s="123" t="s">
        <v>550</v>
      </c>
      <c r="W211" s="124" t="s">
        <v>550</v>
      </c>
      <c r="X211" s="15" t="s">
        <v>542</v>
      </c>
    </row>
    <row r="212" spans="1:24" s="1" customFormat="1" x14ac:dyDescent="0.25">
      <c r="A212" s="29" t="s">
        <v>466</v>
      </c>
      <c r="B212" s="30" t="s">
        <v>253</v>
      </c>
      <c r="C212" s="26" t="s">
        <v>56</v>
      </c>
      <c r="D212" s="62">
        <v>27529</v>
      </c>
      <c r="E212" s="63">
        <f t="shared" si="53"/>
        <v>75.421917808219177</v>
      </c>
      <c r="F212" s="62">
        <v>13632</v>
      </c>
      <c r="G212" s="64">
        <f t="shared" si="54"/>
        <v>74.901098901098905</v>
      </c>
      <c r="H212" s="65">
        <v>23459</v>
      </c>
      <c r="I212" s="66">
        <f t="shared" si="55"/>
        <v>64.095628415300553</v>
      </c>
      <c r="J212" s="65">
        <v>11091</v>
      </c>
      <c r="K212" s="67">
        <f t="shared" si="56"/>
        <v>60.606557377049178</v>
      </c>
      <c r="L212" s="65">
        <v>23056</v>
      </c>
      <c r="M212" s="63">
        <f t="shared" si="57"/>
        <v>63.167123287671231</v>
      </c>
      <c r="N212" s="65">
        <v>11703</v>
      </c>
      <c r="O212" s="64">
        <f t="shared" si="58"/>
        <v>64.302197802197796</v>
      </c>
      <c r="P212" s="68">
        <v>24606</v>
      </c>
      <c r="Q212" s="69">
        <f t="shared" si="59"/>
        <v>67.413698630136992</v>
      </c>
      <c r="R212" s="70">
        <v>11994</v>
      </c>
      <c r="S212" s="71">
        <f t="shared" si="60"/>
        <v>65.901098901098905</v>
      </c>
      <c r="T212" s="72">
        <v>13698</v>
      </c>
      <c r="U212" s="73">
        <f t="shared" si="61"/>
        <v>75.263736263736263</v>
      </c>
      <c r="V212" s="123">
        <f t="shared" ref="V212:V227" si="62">(Q212-E212)/100</f>
        <v>-8.0082191780821863E-2</v>
      </c>
      <c r="W212" s="124">
        <f t="shared" ref="W212:W227" si="63">(U212-G212)/100</f>
        <v>3.626373626373578E-3</v>
      </c>
      <c r="X212" s="16"/>
    </row>
    <row r="213" spans="1:24" s="1" customFormat="1" x14ac:dyDescent="0.25">
      <c r="A213" s="27" t="s">
        <v>278</v>
      </c>
      <c r="B213" s="28" t="s">
        <v>253</v>
      </c>
      <c r="C213" s="26" t="s">
        <v>147</v>
      </c>
      <c r="D213" s="62">
        <v>10875</v>
      </c>
      <c r="E213" s="63">
        <f t="shared" si="53"/>
        <v>29.794520547945204</v>
      </c>
      <c r="F213" s="62">
        <v>5378</v>
      </c>
      <c r="G213" s="64">
        <f t="shared" si="54"/>
        <v>29.549450549450551</v>
      </c>
      <c r="H213" s="65">
        <v>9301</v>
      </c>
      <c r="I213" s="66">
        <f t="shared" si="55"/>
        <v>25.412568306010929</v>
      </c>
      <c r="J213" s="65">
        <v>4215</v>
      </c>
      <c r="K213" s="67">
        <f t="shared" si="56"/>
        <v>23.032786885245901</v>
      </c>
      <c r="L213" s="65">
        <v>8998</v>
      </c>
      <c r="M213" s="63">
        <f t="shared" si="57"/>
        <v>24.652054794520549</v>
      </c>
      <c r="N213" s="65">
        <v>4774</v>
      </c>
      <c r="O213" s="64">
        <f t="shared" si="58"/>
        <v>26.23076923076923</v>
      </c>
      <c r="P213" s="65">
        <v>8548</v>
      </c>
      <c r="Q213" s="69">
        <f t="shared" si="59"/>
        <v>23.419178082191781</v>
      </c>
      <c r="R213" s="70">
        <v>4094</v>
      </c>
      <c r="S213" s="71">
        <f t="shared" si="60"/>
        <v>22.494505494505493</v>
      </c>
      <c r="T213" s="72">
        <v>5194</v>
      </c>
      <c r="U213" s="73">
        <f t="shared" si="61"/>
        <v>28.53846153846154</v>
      </c>
      <c r="V213" s="123">
        <f t="shared" si="62"/>
        <v>-6.3753424657534238E-2</v>
      </c>
      <c r="W213" s="124">
        <f t="shared" si="63"/>
        <v>-1.0109890109890109E-2</v>
      </c>
      <c r="X213" s="15"/>
    </row>
    <row r="214" spans="1:24" s="1" customFormat="1" x14ac:dyDescent="0.25">
      <c r="A214" s="27" t="s">
        <v>333</v>
      </c>
      <c r="B214" s="25" t="s">
        <v>253</v>
      </c>
      <c r="C214" s="26" t="s">
        <v>95</v>
      </c>
      <c r="D214" s="62">
        <v>16675</v>
      </c>
      <c r="E214" s="63">
        <f t="shared" si="53"/>
        <v>45.684931506849317</v>
      </c>
      <c r="F214" s="62">
        <v>7760</v>
      </c>
      <c r="G214" s="64">
        <f t="shared" si="54"/>
        <v>42.637362637362635</v>
      </c>
      <c r="H214" s="65">
        <v>15548</v>
      </c>
      <c r="I214" s="66">
        <f t="shared" si="55"/>
        <v>42.480874316939889</v>
      </c>
      <c r="J214" s="65">
        <v>6707</v>
      </c>
      <c r="K214" s="67">
        <f t="shared" si="56"/>
        <v>36.650273224043715</v>
      </c>
      <c r="L214" s="65">
        <v>16914</v>
      </c>
      <c r="M214" s="63">
        <f t="shared" si="57"/>
        <v>46.339726027397262</v>
      </c>
      <c r="N214" s="65">
        <v>7534</v>
      </c>
      <c r="O214" s="64">
        <f t="shared" si="58"/>
        <v>41.395604395604394</v>
      </c>
      <c r="P214" s="68">
        <v>15801</v>
      </c>
      <c r="Q214" s="69">
        <f t="shared" si="59"/>
        <v>43.290410958904111</v>
      </c>
      <c r="R214" s="70">
        <v>7411</v>
      </c>
      <c r="S214" s="71">
        <f t="shared" si="60"/>
        <v>40.719780219780219</v>
      </c>
      <c r="T214" s="72">
        <v>7997</v>
      </c>
      <c r="U214" s="73">
        <f t="shared" si="61"/>
        <v>43.939560439560438</v>
      </c>
      <c r="V214" s="123">
        <f t="shared" si="62"/>
        <v>-2.3945205479452055E-2</v>
      </c>
      <c r="W214" s="124">
        <f t="shared" si="63"/>
        <v>1.3021978021978029E-2</v>
      </c>
      <c r="X214" s="16"/>
    </row>
    <row r="215" spans="1:24" s="1" customFormat="1" x14ac:dyDescent="0.25">
      <c r="A215" s="24" t="s">
        <v>311</v>
      </c>
      <c r="B215" s="25" t="s">
        <v>253</v>
      </c>
      <c r="C215" s="26" t="s">
        <v>99</v>
      </c>
      <c r="D215" s="62">
        <v>15523</v>
      </c>
      <c r="E215" s="63">
        <f t="shared" si="53"/>
        <v>42.528767123287672</v>
      </c>
      <c r="F215" s="62">
        <v>7616</v>
      </c>
      <c r="G215" s="64">
        <f t="shared" si="54"/>
        <v>41.846153846153847</v>
      </c>
      <c r="H215" s="65">
        <v>15089</v>
      </c>
      <c r="I215" s="66">
        <f t="shared" si="55"/>
        <v>41.22677595628415</v>
      </c>
      <c r="J215" s="65">
        <v>6743</v>
      </c>
      <c r="K215" s="67">
        <f t="shared" si="56"/>
        <v>36.846994535519123</v>
      </c>
      <c r="L215" s="65">
        <v>17167</v>
      </c>
      <c r="M215" s="63">
        <f t="shared" si="57"/>
        <v>47.032876712328765</v>
      </c>
      <c r="N215" s="65">
        <v>8201</v>
      </c>
      <c r="O215" s="64">
        <f t="shared" si="58"/>
        <v>45.060439560439562</v>
      </c>
      <c r="P215" s="65">
        <v>14785</v>
      </c>
      <c r="Q215" s="69">
        <f t="shared" si="59"/>
        <v>40.506849315068493</v>
      </c>
      <c r="R215" s="70">
        <v>7625</v>
      </c>
      <c r="S215" s="71">
        <f t="shared" si="60"/>
        <v>41.895604395604394</v>
      </c>
      <c r="T215" s="72">
        <v>5425</v>
      </c>
      <c r="U215" s="73">
        <f t="shared" si="61"/>
        <v>29.807692307692307</v>
      </c>
      <c r="V215" s="123">
        <f t="shared" si="62"/>
        <v>-2.0219178082191789E-2</v>
      </c>
      <c r="W215" s="124">
        <f t="shared" si="63"/>
        <v>-0.1203846153846154</v>
      </c>
      <c r="X215" s="16"/>
    </row>
    <row r="216" spans="1:24" s="1" customFormat="1" x14ac:dyDescent="0.25">
      <c r="A216" s="29" t="s">
        <v>495</v>
      </c>
      <c r="B216" s="30" t="s">
        <v>253</v>
      </c>
      <c r="C216" s="26" t="s">
        <v>202</v>
      </c>
      <c r="D216" s="62">
        <v>4327</v>
      </c>
      <c r="E216" s="66">
        <f t="shared" si="53"/>
        <v>11.854794520547944</v>
      </c>
      <c r="F216" s="74">
        <v>2148</v>
      </c>
      <c r="G216" s="67">
        <f t="shared" si="54"/>
        <v>11.802197802197803</v>
      </c>
      <c r="H216" s="75">
        <v>3620</v>
      </c>
      <c r="I216" s="66">
        <f t="shared" si="55"/>
        <v>9.890710382513662</v>
      </c>
      <c r="J216" s="75">
        <v>1823</v>
      </c>
      <c r="K216" s="67">
        <f t="shared" si="56"/>
        <v>9.9617486338797807</v>
      </c>
      <c r="L216" s="75">
        <v>3499</v>
      </c>
      <c r="M216" s="66">
        <f t="shared" si="57"/>
        <v>9.5863013698630137</v>
      </c>
      <c r="N216" s="75">
        <v>1671</v>
      </c>
      <c r="O216" s="67">
        <f t="shared" si="58"/>
        <v>9.1813186813186807</v>
      </c>
      <c r="P216" s="76">
        <v>3647</v>
      </c>
      <c r="Q216" s="76">
        <f t="shared" si="59"/>
        <v>9.9917808219178088</v>
      </c>
      <c r="R216" s="77">
        <v>1783</v>
      </c>
      <c r="S216" s="78">
        <f t="shared" si="60"/>
        <v>9.7967032967032974</v>
      </c>
      <c r="T216" s="79">
        <v>2128</v>
      </c>
      <c r="U216" s="73">
        <f t="shared" si="61"/>
        <v>11.692307692307692</v>
      </c>
      <c r="V216" s="123">
        <f t="shared" si="62"/>
        <v>-1.8630136986301355E-2</v>
      </c>
      <c r="W216" s="124">
        <f t="shared" si="63"/>
        <v>-1.0989010989011128E-3</v>
      </c>
      <c r="X216" s="15"/>
    </row>
    <row r="217" spans="1:24" s="1" customFormat="1" x14ac:dyDescent="0.25">
      <c r="A217" s="27" t="s">
        <v>339</v>
      </c>
      <c r="B217" s="28" t="s">
        <v>253</v>
      </c>
      <c r="C217" s="26" t="s">
        <v>192</v>
      </c>
      <c r="D217" s="88">
        <v>5221</v>
      </c>
      <c r="E217" s="66">
        <f t="shared" si="53"/>
        <v>14.304109589041095</v>
      </c>
      <c r="F217" s="74">
        <v>2574</v>
      </c>
      <c r="G217" s="67">
        <f t="shared" si="54"/>
        <v>14.142857142857142</v>
      </c>
      <c r="H217" s="75">
        <v>4614</v>
      </c>
      <c r="I217" s="66">
        <f t="shared" si="55"/>
        <v>12.60655737704918</v>
      </c>
      <c r="J217" s="75">
        <v>2082</v>
      </c>
      <c r="K217" s="67">
        <f t="shared" si="56"/>
        <v>11.377049180327869</v>
      </c>
      <c r="L217" s="75">
        <v>4541</v>
      </c>
      <c r="M217" s="66">
        <f t="shared" si="57"/>
        <v>12.441095890410958</v>
      </c>
      <c r="N217" s="75">
        <v>2130</v>
      </c>
      <c r="O217" s="67">
        <f t="shared" si="58"/>
        <v>11.703296703296703</v>
      </c>
      <c r="P217" s="76">
        <v>4631</v>
      </c>
      <c r="Q217" s="76">
        <f t="shared" si="59"/>
        <v>12.687671232876712</v>
      </c>
      <c r="R217" s="77">
        <v>2224</v>
      </c>
      <c r="S217" s="78">
        <f t="shared" si="60"/>
        <v>12.219780219780219</v>
      </c>
      <c r="T217" s="79">
        <v>2448</v>
      </c>
      <c r="U217" s="73">
        <f t="shared" si="61"/>
        <v>13.450549450549451</v>
      </c>
      <c r="V217" s="123">
        <f t="shared" si="62"/>
        <v>-1.6164383561643837E-2</v>
      </c>
      <c r="W217" s="124">
        <f t="shared" si="63"/>
        <v>-6.9230769230769163E-3</v>
      </c>
      <c r="X217" s="13"/>
    </row>
    <row r="218" spans="1:24" s="3" customFormat="1" x14ac:dyDescent="0.25">
      <c r="A218" s="27" t="s">
        <v>252</v>
      </c>
      <c r="B218" s="28" t="s">
        <v>253</v>
      </c>
      <c r="C218" s="26" t="s">
        <v>74</v>
      </c>
      <c r="D218" s="85">
        <v>21239</v>
      </c>
      <c r="E218" s="63">
        <f t="shared" si="53"/>
        <v>58.18904109589041</v>
      </c>
      <c r="F218" s="65">
        <v>10267</v>
      </c>
      <c r="G218" s="64">
        <f t="shared" si="54"/>
        <v>56.412087912087912</v>
      </c>
      <c r="H218" s="65">
        <v>18572</v>
      </c>
      <c r="I218" s="66">
        <f t="shared" si="55"/>
        <v>50.743169398907106</v>
      </c>
      <c r="J218" s="65">
        <v>8534</v>
      </c>
      <c r="K218" s="67">
        <f t="shared" si="56"/>
        <v>46.633879781420767</v>
      </c>
      <c r="L218" s="65">
        <v>20912</v>
      </c>
      <c r="M218" s="63">
        <f t="shared" si="57"/>
        <v>57.293150684931504</v>
      </c>
      <c r="N218" s="65">
        <v>10064</v>
      </c>
      <c r="O218" s="64">
        <f t="shared" si="58"/>
        <v>55.296703296703299</v>
      </c>
      <c r="P218" s="65">
        <v>20811</v>
      </c>
      <c r="Q218" s="69">
        <f t="shared" si="59"/>
        <v>57.016438356164386</v>
      </c>
      <c r="R218" s="70">
        <v>10247</v>
      </c>
      <c r="S218" s="71">
        <f t="shared" si="60"/>
        <v>56.302197802197803</v>
      </c>
      <c r="T218" s="72">
        <v>10323</v>
      </c>
      <c r="U218" s="73">
        <f t="shared" si="61"/>
        <v>56.719780219780219</v>
      </c>
      <c r="V218" s="123">
        <f t="shared" si="62"/>
        <v>-1.1726027397260239E-2</v>
      </c>
      <c r="W218" s="124">
        <f t="shared" si="63"/>
        <v>3.0769230769230661E-3</v>
      </c>
      <c r="X218" s="16"/>
    </row>
    <row r="219" spans="1:24" s="3" customFormat="1" x14ac:dyDescent="0.25">
      <c r="A219" s="29" t="s">
        <v>482</v>
      </c>
      <c r="B219" s="30" t="s">
        <v>253</v>
      </c>
      <c r="C219" s="26" t="s">
        <v>161</v>
      </c>
      <c r="D219" s="62">
        <v>9197</v>
      </c>
      <c r="E219" s="63">
        <f t="shared" si="53"/>
        <v>25.197260273972603</v>
      </c>
      <c r="F219" s="62">
        <v>4548</v>
      </c>
      <c r="G219" s="64">
        <f t="shared" si="54"/>
        <v>24.989010989010989</v>
      </c>
      <c r="H219" s="65">
        <v>8023</v>
      </c>
      <c r="I219" s="66">
        <f t="shared" si="55"/>
        <v>21.920765027322403</v>
      </c>
      <c r="J219" s="65">
        <v>3870</v>
      </c>
      <c r="K219" s="67">
        <f t="shared" si="56"/>
        <v>21.147540983606557</v>
      </c>
      <c r="L219" s="65">
        <v>8801</v>
      </c>
      <c r="M219" s="63">
        <f t="shared" si="57"/>
        <v>24.112328767123287</v>
      </c>
      <c r="N219" s="65">
        <v>4452</v>
      </c>
      <c r="O219" s="64">
        <f t="shared" si="58"/>
        <v>24.46153846153846</v>
      </c>
      <c r="P219" s="68">
        <v>9063</v>
      </c>
      <c r="Q219" s="69">
        <f t="shared" si="59"/>
        <v>24.830136986301369</v>
      </c>
      <c r="R219" s="70">
        <v>4492</v>
      </c>
      <c r="S219" s="71">
        <f t="shared" si="60"/>
        <v>24.681318681318682</v>
      </c>
      <c r="T219" s="72">
        <v>4706</v>
      </c>
      <c r="U219" s="73">
        <f t="shared" si="61"/>
        <v>25.857142857142858</v>
      </c>
      <c r="V219" s="123">
        <f t="shared" si="62"/>
        <v>-3.6712328767123381E-3</v>
      </c>
      <c r="W219" s="124">
        <f t="shared" si="63"/>
        <v>8.6813186813186859E-3</v>
      </c>
      <c r="X219" s="15"/>
    </row>
    <row r="220" spans="1:24" s="3" customFormat="1" x14ac:dyDescent="0.25">
      <c r="A220" s="24" t="s">
        <v>310</v>
      </c>
      <c r="B220" s="25" t="s">
        <v>253</v>
      </c>
      <c r="C220" s="26" t="s">
        <v>187</v>
      </c>
      <c r="D220" s="62">
        <v>5311</v>
      </c>
      <c r="E220" s="63">
        <f t="shared" si="53"/>
        <v>14.550684931506849</v>
      </c>
      <c r="F220" s="62">
        <v>2524</v>
      </c>
      <c r="G220" s="64">
        <f t="shared" si="54"/>
        <v>13.868131868131869</v>
      </c>
      <c r="H220" s="65">
        <v>5335</v>
      </c>
      <c r="I220" s="66">
        <f t="shared" si="55"/>
        <v>14.576502732240437</v>
      </c>
      <c r="J220" s="65">
        <v>2360</v>
      </c>
      <c r="K220" s="67">
        <f t="shared" si="56"/>
        <v>12.896174863387978</v>
      </c>
      <c r="L220" s="65">
        <v>5427</v>
      </c>
      <c r="M220" s="63">
        <f t="shared" si="57"/>
        <v>14.868493150684932</v>
      </c>
      <c r="N220" s="65">
        <v>2476</v>
      </c>
      <c r="O220" s="64">
        <f t="shared" si="58"/>
        <v>13.604395604395604</v>
      </c>
      <c r="P220" s="65">
        <v>5310</v>
      </c>
      <c r="Q220" s="69">
        <f t="shared" si="59"/>
        <v>14.547945205479452</v>
      </c>
      <c r="R220" s="70">
        <v>2524</v>
      </c>
      <c r="S220" s="71">
        <f t="shared" si="60"/>
        <v>13.868131868131869</v>
      </c>
      <c r="T220" s="72">
        <v>2724</v>
      </c>
      <c r="U220" s="73">
        <f t="shared" si="61"/>
        <v>14.967032967032967</v>
      </c>
      <c r="V220" s="123">
        <f t="shared" si="62"/>
        <v>-2.7397260273964719E-5</v>
      </c>
      <c r="W220" s="124">
        <f t="shared" si="63"/>
        <v>1.0989010989010985E-2</v>
      </c>
      <c r="X220" s="16"/>
    </row>
    <row r="221" spans="1:24" s="3" customFormat="1" x14ac:dyDescent="0.25">
      <c r="A221" s="27" t="s">
        <v>370</v>
      </c>
      <c r="B221" s="28" t="s">
        <v>253</v>
      </c>
      <c r="C221" s="26" t="s">
        <v>162</v>
      </c>
      <c r="D221" s="62">
        <v>8902</v>
      </c>
      <c r="E221" s="63">
        <f t="shared" si="53"/>
        <v>24.389041095890413</v>
      </c>
      <c r="F221" s="62">
        <v>4406</v>
      </c>
      <c r="G221" s="64">
        <f t="shared" si="54"/>
        <v>24.208791208791208</v>
      </c>
      <c r="H221" s="65">
        <v>7719</v>
      </c>
      <c r="I221" s="66">
        <f t="shared" si="55"/>
        <v>21.090163934426229</v>
      </c>
      <c r="J221" s="65">
        <v>3719</v>
      </c>
      <c r="K221" s="67">
        <f t="shared" si="56"/>
        <v>20.3224043715847</v>
      </c>
      <c r="L221" s="65">
        <v>8429</v>
      </c>
      <c r="M221" s="63">
        <f t="shared" si="57"/>
        <v>23.093150684931508</v>
      </c>
      <c r="N221" s="65">
        <v>4207</v>
      </c>
      <c r="O221" s="64">
        <f t="shared" si="58"/>
        <v>23.115384615384617</v>
      </c>
      <c r="P221" s="68">
        <v>9363</v>
      </c>
      <c r="Q221" s="69">
        <f t="shared" si="59"/>
        <v>25.652054794520549</v>
      </c>
      <c r="R221" s="70">
        <v>4644</v>
      </c>
      <c r="S221" s="71">
        <f t="shared" si="60"/>
        <v>25.516483516483518</v>
      </c>
      <c r="T221" s="72">
        <v>4854</v>
      </c>
      <c r="U221" s="73">
        <f t="shared" si="61"/>
        <v>26.670329670329672</v>
      </c>
      <c r="V221" s="123">
        <f t="shared" si="62"/>
        <v>1.2630136986301358E-2</v>
      </c>
      <c r="W221" s="124">
        <f t="shared" si="63"/>
        <v>2.4615384615384636E-2</v>
      </c>
      <c r="X221" s="15"/>
    </row>
    <row r="222" spans="1:24" s="3" customFormat="1" x14ac:dyDescent="0.25">
      <c r="A222" s="27" t="s">
        <v>306</v>
      </c>
      <c r="B222" s="28" t="s">
        <v>253</v>
      </c>
      <c r="C222" s="26" t="s">
        <v>86</v>
      </c>
      <c r="D222" s="62">
        <v>17524</v>
      </c>
      <c r="E222" s="63">
        <f t="shared" si="53"/>
        <v>48.010958904109586</v>
      </c>
      <c r="F222" s="62">
        <v>8300</v>
      </c>
      <c r="G222" s="64">
        <f t="shared" si="54"/>
        <v>45.604395604395606</v>
      </c>
      <c r="H222" s="65">
        <v>17367</v>
      </c>
      <c r="I222" s="66">
        <f t="shared" si="55"/>
        <v>47.450819672131146</v>
      </c>
      <c r="J222" s="65">
        <v>7408</v>
      </c>
      <c r="K222" s="67">
        <f t="shared" si="56"/>
        <v>40.480874316939889</v>
      </c>
      <c r="L222" s="65">
        <v>18079</v>
      </c>
      <c r="M222" s="63">
        <f t="shared" si="57"/>
        <v>49.531506849315072</v>
      </c>
      <c r="N222" s="65">
        <v>8359</v>
      </c>
      <c r="O222" s="64">
        <f t="shared" si="58"/>
        <v>45.928571428571431</v>
      </c>
      <c r="P222" s="65">
        <v>18123</v>
      </c>
      <c r="Q222" s="69">
        <f t="shared" si="59"/>
        <v>49.652054794520545</v>
      </c>
      <c r="R222" s="70">
        <v>8663</v>
      </c>
      <c r="S222" s="71">
        <f t="shared" si="60"/>
        <v>47.598901098901102</v>
      </c>
      <c r="T222" s="72">
        <v>8725</v>
      </c>
      <c r="U222" s="73">
        <f t="shared" si="61"/>
        <v>47.939560439560438</v>
      </c>
      <c r="V222" s="123">
        <f t="shared" si="62"/>
        <v>1.6410958904109593E-2</v>
      </c>
      <c r="W222" s="124">
        <f t="shared" si="63"/>
        <v>2.3351648351648321E-2</v>
      </c>
      <c r="X222" s="15"/>
    </row>
    <row r="223" spans="1:24" s="3" customFormat="1" x14ac:dyDescent="0.25">
      <c r="A223" s="29" t="s">
        <v>287</v>
      </c>
      <c r="B223" s="30" t="s">
        <v>253</v>
      </c>
      <c r="C223" s="26" t="s">
        <v>209</v>
      </c>
      <c r="D223" s="62">
        <v>3361</v>
      </c>
      <c r="E223" s="66">
        <f t="shared" si="53"/>
        <v>9.2082191780821923</v>
      </c>
      <c r="F223" s="74">
        <v>1669</v>
      </c>
      <c r="G223" s="67">
        <f t="shared" si="54"/>
        <v>9.1703296703296697</v>
      </c>
      <c r="H223" s="75">
        <v>3193</v>
      </c>
      <c r="I223" s="66">
        <f t="shared" si="55"/>
        <v>8.7240437158469941</v>
      </c>
      <c r="J223" s="75">
        <v>1496</v>
      </c>
      <c r="K223" s="67">
        <f t="shared" si="56"/>
        <v>8.1748633879781423</v>
      </c>
      <c r="L223" s="75">
        <v>4190</v>
      </c>
      <c r="M223" s="66">
        <f t="shared" si="57"/>
        <v>11.479452054794521</v>
      </c>
      <c r="N223" s="75">
        <v>1993</v>
      </c>
      <c r="O223" s="67">
        <f t="shared" si="58"/>
        <v>10.950549450549451</v>
      </c>
      <c r="P223" s="75">
        <v>4204</v>
      </c>
      <c r="Q223" s="76">
        <f t="shared" si="59"/>
        <v>11.517808219178082</v>
      </c>
      <c r="R223" s="77">
        <v>2061</v>
      </c>
      <c r="S223" s="78">
        <f t="shared" si="60"/>
        <v>11.324175824175825</v>
      </c>
      <c r="T223" s="79">
        <v>2150</v>
      </c>
      <c r="U223" s="73">
        <f t="shared" si="61"/>
        <v>11.813186813186814</v>
      </c>
      <c r="V223" s="123">
        <f t="shared" si="62"/>
        <v>2.30958904109589E-2</v>
      </c>
      <c r="W223" s="124">
        <f t="shared" si="63"/>
        <v>2.642857142857144E-2</v>
      </c>
      <c r="X223" s="13"/>
    </row>
    <row r="224" spans="1:24" s="3" customFormat="1" x14ac:dyDescent="0.25">
      <c r="A224" s="29" t="s">
        <v>458</v>
      </c>
      <c r="B224" s="30" t="s">
        <v>253</v>
      </c>
      <c r="C224" s="26" t="s">
        <v>105</v>
      </c>
      <c r="D224" s="62">
        <v>15183</v>
      </c>
      <c r="E224" s="63">
        <f t="shared" si="53"/>
        <v>41.597260273972601</v>
      </c>
      <c r="F224" s="62">
        <v>6850</v>
      </c>
      <c r="G224" s="64">
        <f t="shared" si="54"/>
        <v>37.637362637362635</v>
      </c>
      <c r="H224" s="65">
        <v>13911</v>
      </c>
      <c r="I224" s="66">
        <f t="shared" si="55"/>
        <v>38.008196721311478</v>
      </c>
      <c r="J224" s="65">
        <v>6089</v>
      </c>
      <c r="K224" s="67">
        <f t="shared" si="56"/>
        <v>33.27322404371585</v>
      </c>
      <c r="L224" s="65">
        <v>16600</v>
      </c>
      <c r="M224" s="63">
        <f t="shared" si="57"/>
        <v>45.479452054794521</v>
      </c>
      <c r="N224" s="65">
        <v>8015</v>
      </c>
      <c r="O224" s="64">
        <f t="shared" si="58"/>
        <v>44.03846153846154</v>
      </c>
      <c r="P224" s="68">
        <v>16623</v>
      </c>
      <c r="Q224" s="69">
        <f t="shared" si="59"/>
        <v>45.542465753424658</v>
      </c>
      <c r="R224" s="70">
        <v>8214</v>
      </c>
      <c r="S224" s="71">
        <f t="shared" si="60"/>
        <v>45.131868131868131</v>
      </c>
      <c r="T224" s="72">
        <v>8266</v>
      </c>
      <c r="U224" s="73">
        <f t="shared" si="61"/>
        <v>45.417582417582416</v>
      </c>
      <c r="V224" s="123">
        <f t="shared" si="62"/>
        <v>3.9452054794520561E-2</v>
      </c>
      <c r="W224" s="124">
        <f t="shared" si="63"/>
        <v>7.7802197802197812E-2</v>
      </c>
      <c r="X224" s="15"/>
    </row>
    <row r="225" spans="1:24" s="3" customFormat="1" x14ac:dyDescent="0.25">
      <c r="A225" s="29" t="s">
        <v>474</v>
      </c>
      <c r="B225" s="30" t="s">
        <v>253</v>
      </c>
      <c r="C225" s="26" t="s">
        <v>94</v>
      </c>
      <c r="D225" s="62">
        <v>16015</v>
      </c>
      <c r="E225" s="63">
        <f t="shared" si="53"/>
        <v>43.876712328767127</v>
      </c>
      <c r="F225" s="62">
        <v>7922</v>
      </c>
      <c r="G225" s="64">
        <f t="shared" si="54"/>
        <v>43.527472527472526</v>
      </c>
      <c r="H225" s="65">
        <v>15883</v>
      </c>
      <c r="I225" s="66">
        <f t="shared" si="55"/>
        <v>43.396174863387976</v>
      </c>
      <c r="J225" s="65">
        <v>7493</v>
      </c>
      <c r="K225" s="67">
        <f t="shared" si="56"/>
        <v>40.94535519125683</v>
      </c>
      <c r="L225" s="65">
        <v>17573</v>
      </c>
      <c r="M225" s="63">
        <f t="shared" si="57"/>
        <v>48.145205479452052</v>
      </c>
      <c r="N225" s="65">
        <v>8327</v>
      </c>
      <c r="O225" s="64">
        <f t="shared" si="58"/>
        <v>45.752747252747255</v>
      </c>
      <c r="P225" s="68">
        <v>17992</v>
      </c>
      <c r="Q225" s="69">
        <f t="shared" si="59"/>
        <v>49.293150684931504</v>
      </c>
      <c r="R225" s="70">
        <v>8650</v>
      </c>
      <c r="S225" s="71">
        <f t="shared" si="60"/>
        <v>47.527472527472526</v>
      </c>
      <c r="T225" s="72">
        <v>9371</v>
      </c>
      <c r="U225" s="73">
        <f t="shared" si="61"/>
        <v>51.489010989010985</v>
      </c>
      <c r="V225" s="123">
        <f t="shared" si="62"/>
        <v>5.4164383561643777E-2</v>
      </c>
      <c r="W225" s="124">
        <f t="shared" si="63"/>
        <v>7.9615384615384602E-2</v>
      </c>
      <c r="X225" s="17"/>
    </row>
    <row r="226" spans="1:24" s="7" customFormat="1" ht="60.5" x14ac:dyDescent="0.25">
      <c r="A226" s="36" t="s">
        <v>436</v>
      </c>
      <c r="B226" s="37" t="s">
        <v>253</v>
      </c>
      <c r="C226" s="38" t="s">
        <v>233</v>
      </c>
      <c r="D226" s="106">
        <v>14</v>
      </c>
      <c r="E226" s="107">
        <f t="shared" si="53"/>
        <v>3.8356164383561646E-2</v>
      </c>
      <c r="F226" s="106">
        <v>8</v>
      </c>
      <c r="G226" s="108">
        <f t="shared" si="54"/>
        <v>4.3956043956043959E-2</v>
      </c>
      <c r="H226" s="109">
        <v>2</v>
      </c>
      <c r="I226" s="110">
        <f t="shared" si="55"/>
        <v>5.4644808743169399E-3</v>
      </c>
      <c r="J226" s="109">
        <v>0</v>
      </c>
      <c r="K226" s="108">
        <f t="shared" si="56"/>
        <v>0</v>
      </c>
      <c r="L226" s="109">
        <v>0</v>
      </c>
      <c r="M226" s="110">
        <f t="shared" si="57"/>
        <v>0</v>
      </c>
      <c r="N226" s="109">
        <v>0</v>
      </c>
      <c r="O226" s="108">
        <f t="shared" si="58"/>
        <v>0</v>
      </c>
      <c r="P226" s="111">
        <v>0</v>
      </c>
      <c r="Q226" s="111">
        <f t="shared" si="59"/>
        <v>0</v>
      </c>
      <c r="R226" s="111">
        <v>0</v>
      </c>
      <c r="S226" s="112">
        <f t="shared" si="60"/>
        <v>0</v>
      </c>
      <c r="T226" s="113">
        <v>0</v>
      </c>
      <c r="U226" s="114">
        <f t="shared" si="61"/>
        <v>0</v>
      </c>
      <c r="V226" s="125" t="s">
        <v>550</v>
      </c>
      <c r="W226" s="126" t="s">
        <v>550</v>
      </c>
      <c r="X226" s="20" t="s">
        <v>545</v>
      </c>
    </row>
    <row r="227" spans="1:24" x14ac:dyDescent="0.25">
      <c r="A227" s="39" t="s">
        <v>322</v>
      </c>
      <c r="B227" s="40" t="s">
        <v>263</v>
      </c>
      <c r="C227" s="41" t="s">
        <v>96</v>
      </c>
      <c r="D227" s="62">
        <v>17865</v>
      </c>
      <c r="E227" s="63">
        <f t="shared" si="53"/>
        <v>48.945205479452056</v>
      </c>
      <c r="F227" s="62">
        <v>9420</v>
      </c>
      <c r="G227" s="64">
        <f t="shared" si="54"/>
        <v>51.758241758241759</v>
      </c>
      <c r="H227" s="65">
        <v>15548</v>
      </c>
      <c r="I227" s="66">
        <f t="shared" si="55"/>
        <v>42.480874316939889</v>
      </c>
      <c r="J227" s="65">
        <v>6941</v>
      </c>
      <c r="K227" s="67">
        <f t="shared" si="56"/>
        <v>37.928961748633881</v>
      </c>
      <c r="L227" s="65">
        <v>18885</v>
      </c>
      <c r="M227" s="63">
        <f t="shared" si="57"/>
        <v>51.739726027397261</v>
      </c>
      <c r="N227" s="65">
        <v>9345</v>
      </c>
      <c r="O227" s="64">
        <f t="shared" si="58"/>
        <v>51.346153846153847</v>
      </c>
      <c r="P227" s="65">
        <v>19502</v>
      </c>
      <c r="Q227" s="69">
        <f t="shared" si="59"/>
        <v>53.43013698630137</v>
      </c>
      <c r="R227" s="70">
        <v>6189</v>
      </c>
      <c r="S227" s="71">
        <f t="shared" si="60"/>
        <v>34.005494505494504</v>
      </c>
      <c r="T227" s="72">
        <v>5346</v>
      </c>
      <c r="U227" s="73">
        <f t="shared" si="61"/>
        <v>29.373626373626372</v>
      </c>
      <c r="V227" s="123">
        <f t="shared" ref="V227:V268" si="64">(Q227-E227)/100</f>
        <v>4.4849315068493142E-2</v>
      </c>
      <c r="W227" s="124">
        <f t="shared" ref="W227:W268" si="65">(U227-G227)/100</f>
        <v>-0.22384615384615386</v>
      </c>
      <c r="X227" s="16"/>
    </row>
    <row r="228" spans="1:24" x14ac:dyDescent="0.25">
      <c r="A228" s="42" t="s">
        <v>494</v>
      </c>
      <c r="B228" s="43" t="s">
        <v>263</v>
      </c>
      <c r="C228" s="41" t="s">
        <v>107</v>
      </c>
      <c r="D228" s="62">
        <v>15886</v>
      </c>
      <c r="E228" s="63">
        <f t="shared" si="53"/>
        <v>43.523287671232879</v>
      </c>
      <c r="F228" s="62">
        <v>7820</v>
      </c>
      <c r="G228" s="64">
        <f t="shared" si="54"/>
        <v>42.967032967032964</v>
      </c>
      <c r="H228" s="65">
        <v>13327</v>
      </c>
      <c r="I228" s="66">
        <f t="shared" si="55"/>
        <v>36.412568306010932</v>
      </c>
      <c r="J228" s="65">
        <v>5805</v>
      </c>
      <c r="K228" s="67">
        <f t="shared" si="56"/>
        <v>31.721311475409838</v>
      </c>
      <c r="L228" s="65">
        <v>17089</v>
      </c>
      <c r="M228" s="63">
        <f t="shared" si="57"/>
        <v>46.819178082191783</v>
      </c>
      <c r="N228" s="65">
        <v>8374</v>
      </c>
      <c r="O228" s="64">
        <f t="shared" si="58"/>
        <v>46.010989010989015</v>
      </c>
      <c r="P228" s="68">
        <v>17998</v>
      </c>
      <c r="Q228" s="69">
        <f t="shared" si="59"/>
        <v>49.30958904109589</v>
      </c>
      <c r="R228" s="70">
        <v>8960</v>
      </c>
      <c r="S228" s="71">
        <f t="shared" si="60"/>
        <v>49.230769230769234</v>
      </c>
      <c r="T228" s="72">
        <v>8952</v>
      </c>
      <c r="U228" s="73">
        <f t="shared" si="61"/>
        <v>49.18681318681319</v>
      </c>
      <c r="V228" s="123">
        <f t="shared" si="64"/>
        <v>5.786301369863011E-2</v>
      </c>
      <c r="W228" s="124">
        <f t="shared" si="65"/>
        <v>6.2197802197802264E-2</v>
      </c>
      <c r="X228" s="15"/>
    </row>
    <row r="229" spans="1:24" x14ac:dyDescent="0.25">
      <c r="A229" s="39" t="s">
        <v>352</v>
      </c>
      <c r="B229" s="40" t="s">
        <v>263</v>
      </c>
      <c r="C229" s="41" t="s">
        <v>20</v>
      </c>
      <c r="D229" s="62">
        <v>32193</v>
      </c>
      <c r="E229" s="63">
        <f t="shared" si="53"/>
        <v>88.2</v>
      </c>
      <c r="F229" s="62">
        <v>14829</v>
      </c>
      <c r="G229" s="64">
        <f t="shared" si="54"/>
        <v>81.478021978021971</v>
      </c>
      <c r="H229" s="65">
        <v>35251</v>
      </c>
      <c r="I229" s="66">
        <f t="shared" si="55"/>
        <v>96.314207650273218</v>
      </c>
      <c r="J229" s="65">
        <v>16376</v>
      </c>
      <c r="K229" s="67">
        <f t="shared" si="56"/>
        <v>89.486338797814213</v>
      </c>
      <c r="L229" s="65">
        <v>40939</v>
      </c>
      <c r="M229" s="63">
        <f t="shared" si="57"/>
        <v>112.16164383561645</v>
      </c>
      <c r="N229" s="65">
        <v>20258</v>
      </c>
      <c r="O229" s="64">
        <f t="shared" si="58"/>
        <v>111.30769230769231</v>
      </c>
      <c r="P229" s="68">
        <v>41320</v>
      </c>
      <c r="Q229" s="69">
        <f t="shared" si="59"/>
        <v>113.20547945205479</v>
      </c>
      <c r="R229" s="70">
        <v>19771</v>
      </c>
      <c r="S229" s="71">
        <f t="shared" si="60"/>
        <v>108.63186813186813</v>
      </c>
      <c r="T229" s="72">
        <v>23583</v>
      </c>
      <c r="U229" s="73">
        <f t="shared" si="61"/>
        <v>129.57692307692307</v>
      </c>
      <c r="V229" s="123">
        <f t="shared" si="64"/>
        <v>0.25005479452054785</v>
      </c>
      <c r="W229" s="124">
        <f t="shared" si="65"/>
        <v>0.48098901098901092</v>
      </c>
    </row>
    <row r="230" spans="1:24" x14ac:dyDescent="0.25">
      <c r="A230" s="44" t="s">
        <v>510</v>
      </c>
      <c r="B230" s="45" t="s">
        <v>263</v>
      </c>
      <c r="C230" s="41" t="s">
        <v>0</v>
      </c>
      <c r="D230" s="62">
        <v>146649</v>
      </c>
      <c r="E230" s="63">
        <f t="shared" si="53"/>
        <v>401.77808219178081</v>
      </c>
      <c r="F230" s="62">
        <v>71774</v>
      </c>
      <c r="G230" s="64">
        <f t="shared" si="54"/>
        <v>394.36263736263737</v>
      </c>
      <c r="H230" s="65">
        <v>134141</v>
      </c>
      <c r="I230" s="66">
        <f t="shared" si="55"/>
        <v>366.50546448087431</v>
      </c>
      <c r="J230" s="65">
        <v>60876</v>
      </c>
      <c r="K230" s="67">
        <f t="shared" si="56"/>
        <v>332.65573770491801</v>
      </c>
      <c r="L230" s="65">
        <v>158637</v>
      </c>
      <c r="M230" s="63">
        <f t="shared" si="57"/>
        <v>434.62191780821917</v>
      </c>
      <c r="N230" s="65">
        <v>77389</v>
      </c>
      <c r="O230" s="64">
        <f t="shared" si="58"/>
        <v>425.21428571428572</v>
      </c>
      <c r="P230" s="68">
        <v>169132</v>
      </c>
      <c r="Q230" s="69">
        <f t="shared" si="59"/>
        <v>463.37534246575342</v>
      </c>
      <c r="R230" s="70">
        <v>81949</v>
      </c>
      <c r="S230" s="71">
        <f t="shared" si="60"/>
        <v>450.26923076923077</v>
      </c>
      <c r="T230" s="72">
        <v>87224</v>
      </c>
      <c r="U230" s="73">
        <f t="shared" si="61"/>
        <v>479.25274725274727</v>
      </c>
      <c r="V230" s="123">
        <f t="shared" si="64"/>
        <v>0.61597260273972609</v>
      </c>
      <c r="W230" s="124">
        <f t="shared" si="65"/>
        <v>0.84890109890109899</v>
      </c>
      <c r="X230" s="16"/>
    </row>
    <row r="231" spans="1:24" x14ac:dyDescent="0.25">
      <c r="A231" s="42" t="s">
        <v>490</v>
      </c>
      <c r="B231" s="43" t="s">
        <v>244</v>
      </c>
      <c r="C231" s="41" t="s">
        <v>14</v>
      </c>
      <c r="D231" s="62">
        <v>51152</v>
      </c>
      <c r="E231" s="63">
        <f t="shared" si="53"/>
        <v>140.14246575342466</v>
      </c>
      <c r="F231" s="62">
        <v>25349</v>
      </c>
      <c r="G231" s="64">
        <f t="shared" si="54"/>
        <v>139.28021978021977</v>
      </c>
      <c r="H231" s="65">
        <v>46296</v>
      </c>
      <c r="I231" s="66">
        <f t="shared" si="55"/>
        <v>126.49180327868852</v>
      </c>
      <c r="J231" s="65">
        <v>21695</v>
      </c>
      <c r="K231" s="67">
        <f t="shared" si="56"/>
        <v>118.55191256830601</v>
      </c>
      <c r="L231" s="65">
        <v>37132</v>
      </c>
      <c r="M231" s="63">
        <f t="shared" si="57"/>
        <v>101.73150684931507</v>
      </c>
      <c r="N231" s="65">
        <v>19276</v>
      </c>
      <c r="O231" s="64">
        <f t="shared" si="58"/>
        <v>105.91208791208791</v>
      </c>
      <c r="P231" s="68">
        <v>46683</v>
      </c>
      <c r="Q231" s="69">
        <f t="shared" si="59"/>
        <v>127.8986301369863</v>
      </c>
      <c r="R231" s="70">
        <v>21129</v>
      </c>
      <c r="S231" s="71">
        <f t="shared" si="60"/>
        <v>116.0934065934066</v>
      </c>
      <c r="T231" s="72">
        <v>26606</v>
      </c>
      <c r="U231" s="73">
        <f t="shared" si="61"/>
        <v>146.1868131868132</v>
      </c>
      <c r="V231" s="123">
        <f t="shared" si="64"/>
        <v>-0.1224383561643836</v>
      </c>
      <c r="W231" s="124">
        <f t="shared" si="65"/>
        <v>6.9065934065934295E-2</v>
      </c>
    </row>
    <row r="232" spans="1:24" x14ac:dyDescent="0.25">
      <c r="A232" s="39" t="s">
        <v>502</v>
      </c>
      <c r="B232" s="40" t="s">
        <v>244</v>
      </c>
      <c r="C232" s="41" t="s">
        <v>82</v>
      </c>
      <c r="D232" s="62">
        <v>19526</v>
      </c>
      <c r="E232" s="63">
        <f t="shared" si="53"/>
        <v>53.495890410958907</v>
      </c>
      <c r="F232" s="62">
        <v>9685</v>
      </c>
      <c r="G232" s="64">
        <f t="shared" si="54"/>
        <v>53.214285714285715</v>
      </c>
      <c r="H232" s="65">
        <v>17649</v>
      </c>
      <c r="I232" s="66">
        <f t="shared" si="55"/>
        <v>48.221311475409834</v>
      </c>
      <c r="J232" s="65">
        <v>8128</v>
      </c>
      <c r="K232" s="67">
        <f t="shared" si="56"/>
        <v>44.415300546448087</v>
      </c>
      <c r="L232" s="65">
        <v>14067</v>
      </c>
      <c r="M232" s="63">
        <f t="shared" si="57"/>
        <v>38.539726027397258</v>
      </c>
      <c r="N232" s="65">
        <v>6984</v>
      </c>
      <c r="O232" s="64">
        <f t="shared" si="58"/>
        <v>38.373626373626372</v>
      </c>
      <c r="P232" s="68">
        <v>17463</v>
      </c>
      <c r="Q232" s="69">
        <f t="shared" si="59"/>
        <v>47.843835616438355</v>
      </c>
      <c r="R232" s="70">
        <v>8620</v>
      </c>
      <c r="S232" s="71">
        <f t="shared" si="60"/>
        <v>47.362637362637365</v>
      </c>
      <c r="T232" s="72">
        <v>9396</v>
      </c>
      <c r="U232" s="73">
        <f t="shared" si="61"/>
        <v>51.626373626373628</v>
      </c>
      <c r="V232" s="123">
        <f t="shared" si="64"/>
        <v>-5.6520547945205522E-2</v>
      </c>
      <c r="W232" s="124">
        <f t="shared" si="65"/>
        <v>-1.5879120879120877E-2</v>
      </c>
      <c r="X232" s="17"/>
    </row>
    <row r="233" spans="1:24" x14ac:dyDescent="0.25">
      <c r="A233" s="39" t="s">
        <v>272</v>
      </c>
      <c r="B233" s="40" t="s">
        <v>244</v>
      </c>
      <c r="C233" s="41" t="s">
        <v>4</v>
      </c>
      <c r="D233" s="62">
        <v>67859</v>
      </c>
      <c r="E233" s="63">
        <f t="shared" si="53"/>
        <v>185.9150684931507</v>
      </c>
      <c r="F233" s="62">
        <v>33190</v>
      </c>
      <c r="G233" s="64">
        <f t="shared" si="54"/>
        <v>182.36263736263737</v>
      </c>
      <c r="H233" s="65">
        <v>62516</v>
      </c>
      <c r="I233" s="66">
        <f t="shared" si="55"/>
        <v>170.80874316939889</v>
      </c>
      <c r="J233" s="65">
        <v>28374</v>
      </c>
      <c r="K233" s="67">
        <f t="shared" si="56"/>
        <v>155.04918032786884</v>
      </c>
      <c r="L233" s="65">
        <v>56340</v>
      </c>
      <c r="M233" s="63">
        <f t="shared" si="57"/>
        <v>154.35616438356163</v>
      </c>
      <c r="N233" s="65">
        <v>26939</v>
      </c>
      <c r="O233" s="64">
        <f t="shared" si="58"/>
        <v>148.0164835164835</v>
      </c>
      <c r="P233" s="65">
        <v>66178</v>
      </c>
      <c r="Q233" s="69">
        <f t="shared" si="59"/>
        <v>181.3095890410959</v>
      </c>
      <c r="R233" s="70">
        <v>32452</v>
      </c>
      <c r="S233" s="71">
        <f t="shared" si="60"/>
        <v>178.30769230769232</v>
      </c>
      <c r="T233" s="72">
        <v>32780</v>
      </c>
      <c r="U233" s="73">
        <f t="shared" si="61"/>
        <v>180.1098901098901</v>
      </c>
      <c r="V233" s="123">
        <f t="shared" si="64"/>
        <v>-4.6054794520547941E-2</v>
      </c>
      <c r="W233" s="124">
        <f t="shared" si="65"/>
        <v>-2.2527472527472697E-2</v>
      </c>
      <c r="X233" s="15"/>
    </row>
    <row r="234" spans="1:24" x14ac:dyDescent="0.25">
      <c r="A234" s="44" t="s">
        <v>309</v>
      </c>
      <c r="B234" s="45" t="s">
        <v>244</v>
      </c>
      <c r="C234" s="41" t="s">
        <v>79</v>
      </c>
      <c r="D234" s="62">
        <v>18294</v>
      </c>
      <c r="E234" s="63">
        <f t="shared" si="53"/>
        <v>50.12054794520548</v>
      </c>
      <c r="F234" s="62">
        <v>8673</v>
      </c>
      <c r="G234" s="64">
        <f t="shared" si="54"/>
        <v>47.653846153846153</v>
      </c>
      <c r="H234" s="65">
        <v>17929</v>
      </c>
      <c r="I234" s="66">
        <f t="shared" si="55"/>
        <v>48.986338797814206</v>
      </c>
      <c r="J234" s="65">
        <v>8806</v>
      </c>
      <c r="K234" s="67">
        <f t="shared" si="56"/>
        <v>48.120218579234972</v>
      </c>
      <c r="L234" s="65">
        <v>18251</v>
      </c>
      <c r="M234" s="63">
        <f t="shared" si="57"/>
        <v>50.0027397260274</v>
      </c>
      <c r="N234" s="65">
        <v>8850</v>
      </c>
      <c r="O234" s="64">
        <f t="shared" si="58"/>
        <v>48.626373626373628</v>
      </c>
      <c r="P234" s="65">
        <v>22420</v>
      </c>
      <c r="Q234" s="69">
        <f t="shared" ref="Q234:Q267" si="66">P234/365</f>
        <v>61.424657534246577</v>
      </c>
      <c r="R234" s="70">
        <v>10978</v>
      </c>
      <c r="S234" s="71">
        <f t="shared" ref="S234:S267" si="67">R234/182</f>
        <v>60.318681318681321</v>
      </c>
      <c r="T234" s="72">
        <v>8905</v>
      </c>
      <c r="U234" s="73">
        <f t="shared" ref="U234:U267" si="68">T234/182</f>
        <v>48.928571428571431</v>
      </c>
      <c r="V234" s="123">
        <f t="shared" si="64"/>
        <v>0.11304109589041098</v>
      </c>
      <c r="W234" s="124">
        <f t="shared" si="65"/>
        <v>1.2747252747252772E-2</v>
      </c>
      <c r="X234" s="16"/>
    </row>
    <row r="235" spans="1:24" x14ac:dyDescent="0.25">
      <c r="A235" s="42" t="s">
        <v>514</v>
      </c>
      <c r="B235" s="43" t="s">
        <v>250</v>
      </c>
      <c r="C235" s="41" t="s">
        <v>197</v>
      </c>
      <c r="D235" s="62">
        <v>4459</v>
      </c>
      <c r="E235" s="63">
        <f t="shared" si="53"/>
        <v>12.216438356164383</v>
      </c>
      <c r="F235" s="62">
        <v>1899</v>
      </c>
      <c r="G235" s="64">
        <f t="shared" si="54"/>
        <v>10.434065934065934</v>
      </c>
      <c r="H235" s="65">
        <v>4170</v>
      </c>
      <c r="I235" s="66">
        <f t="shared" si="55"/>
        <v>11.39344262295082</v>
      </c>
      <c r="J235" s="65">
        <v>1809</v>
      </c>
      <c r="K235" s="67">
        <f t="shared" si="56"/>
        <v>9.8852459016393439</v>
      </c>
      <c r="L235" s="65">
        <v>4232</v>
      </c>
      <c r="M235" s="63">
        <f t="shared" si="57"/>
        <v>11.594520547945205</v>
      </c>
      <c r="N235" s="65">
        <v>2130</v>
      </c>
      <c r="O235" s="64">
        <f t="shared" si="58"/>
        <v>11.703296703296703</v>
      </c>
      <c r="P235" s="68">
        <v>4242</v>
      </c>
      <c r="Q235" s="69">
        <f t="shared" si="66"/>
        <v>11.621917808219179</v>
      </c>
      <c r="R235" s="70">
        <v>1812</v>
      </c>
      <c r="S235" s="71">
        <f t="shared" si="67"/>
        <v>9.9560439560439562</v>
      </c>
      <c r="T235" s="72">
        <v>2183</v>
      </c>
      <c r="U235" s="73">
        <f t="shared" si="68"/>
        <v>11.994505494505495</v>
      </c>
      <c r="V235" s="123">
        <f t="shared" si="64"/>
        <v>-5.9452054794520495E-3</v>
      </c>
      <c r="W235" s="124">
        <f t="shared" si="65"/>
        <v>1.5604395604395603E-2</v>
      </c>
    </row>
    <row r="236" spans="1:24" x14ac:dyDescent="0.25">
      <c r="A236" s="39" t="s">
        <v>251</v>
      </c>
      <c r="B236" s="40" t="s">
        <v>250</v>
      </c>
      <c r="C236" s="41" t="s">
        <v>146</v>
      </c>
      <c r="D236" s="85">
        <v>9419</v>
      </c>
      <c r="E236" s="63">
        <f t="shared" si="53"/>
        <v>25.805479452054794</v>
      </c>
      <c r="F236" s="65">
        <v>4710</v>
      </c>
      <c r="G236" s="64">
        <f t="shared" si="54"/>
        <v>25.87912087912088</v>
      </c>
      <c r="H236" s="65">
        <v>9408</v>
      </c>
      <c r="I236" s="66">
        <f t="shared" si="55"/>
        <v>25.704918032786885</v>
      </c>
      <c r="J236" s="65">
        <v>4211</v>
      </c>
      <c r="K236" s="67">
        <f t="shared" si="56"/>
        <v>23.010928961748633</v>
      </c>
      <c r="L236" s="65">
        <v>9923</v>
      </c>
      <c r="M236" s="63">
        <f t="shared" si="57"/>
        <v>27.186301369863013</v>
      </c>
      <c r="N236" s="65">
        <v>5006</v>
      </c>
      <c r="O236" s="64">
        <f t="shared" si="58"/>
        <v>27.505494505494507</v>
      </c>
      <c r="P236" s="65">
        <v>10260</v>
      </c>
      <c r="Q236" s="69">
        <f t="shared" si="66"/>
        <v>28.109589041095891</v>
      </c>
      <c r="R236" s="70">
        <v>5081</v>
      </c>
      <c r="S236" s="71">
        <f t="shared" si="67"/>
        <v>27.917582417582416</v>
      </c>
      <c r="T236" s="72">
        <v>5100</v>
      </c>
      <c r="U236" s="73">
        <f t="shared" si="68"/>
        <v>28.021978021978022</v>
      </c>
      <c r="V236" s="123">
        <f t="shared" si="64"/>
        <v>2.3041095890410972E-2</v>
      </c>
      <c r="W236" s="124">
        <f t="shared" si="65"/>
        <v>2.1428571428571422E-2</v>
      </c>
      <c r="X236" s="15"/>
    </row>
    <row r="237" spans="1:24" ht="20.5" x14ac:dyDescent="0.25">
      <c r="A237" s="42" t="s">
        <v>363</v>
      </c>
      <c r="B237" s="43" t="s">
        <v>250</v>
      </c>
      <c r="C237" s="41" t="s">
        <v>366</v>
      </c>
      <c r="D237" s="85">
        <v>32747</v>
      </c>
      <c r="E237" s="63">
        <f t="shared" si="53"/>
        <v>89.717808219178082</v>
      </c>
      <c r="F237" s="65">
        <v>14040</v>
      </c>
      <c r="G237" s="64">
        <f t="shared" si="54"/>
        <v>77.142857142857139</v>
      </c>
      <c r="H237" s="65">
        <v>31941</v>
      </c>
      <c r="I237" s="66">
        <f t="shared" si="55"/>
        <v>87.270491803278688</v>
      </c>
      <c r="J237" s="65">
        <v>14700</v>
      </c>
      <c r="K237" s="67">
        <f t="shared" si="56"/>
        <v>80.327868852459019</v>
      </c>
      <c r="L237" s="65">
        <v>40394</v>
      </c>
      <c r="M237" s="63">
        <f t="shared" si="57"/>
        <v>110.66849315068494</v>
      </c>
      <c r="N237" s="65">
        <v>19482</v>
      </c>
      <c r="O237" s="64">
        <f t="shared" si="58"/>
        <v>107.04395604395604</v>
      </c>
      <c r="P237" s="68">
        <v>43168</v>
      </c>
      <c r="Q237" s="69">
        <f t="shared" si="66"/>
        <v>118.26849315068493</v>
      </c>
      <c r="R237" s="70">
        <v>21094</v>
      </c>
      <c r="S237" s="71">
        <f t="shared" si="67"/>
        <v>115.90109890109891</v>
      </c>
      <c r="T237" s="72">
        <v>20818</v>
      </c>
      <c r="U237" s="73">
        <f t="shared" si="68"/>
        <v>114.38461538461539</v>
      </c>
      <c r="V237" s="123">
        <f t="shared" si="64"/>
        <v>0.28550684931506853</v>
      </c>
      <c r="W237" s="124">
        <f t="shared" si="65"/>
        <v>0.37241758241758249</v>
      </c>
      <c r="X237" s="13" t="s">
        <v>565</v>
      </c>
    </row>
    <row r="238" spans="1:24" x14ac:dyDescent="0.25">
      <c r="A238" s="42" t="s">
        <v>520</v>
      </c>
      <c r="B238" s="43" t="s">
        <v>304</v>
      </c>
      <c r="C238" s="41" t="s">
        <v>52</v>
      </c>
      <c r="D238" s="62">
        <v>30942</v>
      </c>
      <c r="E238" s="63">
        <f t="shared" si="53"/>
        <v>84.772602739726025</v>
      </c>
      <c r="F238" s="62">
        <v>15085</v>
      </c>
      <c r="G238" s="64">
        <f t="shared" si="54"/>
        <v>82.884615384615387</v>
      </c>
      <c r="H238" s="65">
        <v>24674</v>
      </c>
      <c r="I238" s="66">
        <f t="shared" si="55"/>
        <v>67.415300546448094</v>
      </c>
      <c r="J238" s="65">
        <v>12506</v>
      </c>
      <c r="K238" s="67">
        <f t="shared" si="56"/>
        <v>68.338797814207652</v>
      </c>
      <c r="L238" s="65">
        <v>28207</v>
      </c>
      <c r="M238" s="63">
        <f t="shared" si="57"/>
        <v>77.279452054794518</v>
      </c>
      <c r="N238" s="65">
        <v>13374</v>
      </c>
      <c r="O238" s="64">
        <f t="shared" si="58"/>
        <v>73.483516483516482</v>
      </c>
      <c r="P238" s="68">
        <v>28517</v>
      </c>
      <c r="Q238" s="69">
        <f t="shared" si="66"/>
        <v>78.128767123287673</v>
      </c>
      <c r="R238" s="70">
        <v>13803</v>
      </c>
      <c r="S238" s="71">
        <f t="shared" si="67"/>
        <v>75.840659340659343</v>
      </c>
      <c r="T238" s="72">
        <v>19332</v>
      </c>
      <c r="U238" s="73">
        <f t="shared" si="68"/>
        <v>106.21978021978022</v>
      </c>
      <c r="V238" s="123">
        <f t="shared" si="64"/>
        <v>-6.6438356164383525E-2</v>
      </c>
      <c r="W238" s="124">
        <f t="shared" si="65"/>
        <v>0.23335164835164832</v>
      </c>
      <c r="X238" s="15"/>
    </row>
    <row r="239" spans="1:24" x14ac:dyDescent="0.25">
      <c r="A239" s="39" t="s">
        <v>346</v>
      </c>
      <c r="B239" s="40" t="s">
        <v>304</v>
      </c>
      <c r="C239" s="41" t="s">
        <v>220</v>
      </c>
      <c r="D239" s="62">
        <v>2679</v>
      </c>
      <c r="E239" s="63">
        <f t="shared" si="53"/>
        <v>7.3397260273972602</v>
      </c>
      <c r="F239" s="62">
        <v>1569</v>
      </c>
      <c r="G239" s="64">
        <f t="shared" si="54"/>
        <v>8.6208791208791204</v>
      </c>
      <c r="H239" s="65">
        <v>1924</v>
      </c>
      <c r="I239" s="66">
        <f t="shared" si="55"/>
        <v>5.2568306010928962</v>
      </c>
      <c r="J239" s="65">
        <v>847</v>
      </c>
      <c r="K239" s="67">
        <f t="shared" si="56"/>
        <v>4.6284153005464477</v>
      </c>
      <c r="L239" s="65">
        <v>2546</v>
      </c>
      <c r="M239" s="63">
        <f t="shared" si="57"/>
        <v>6.9753424657534246</v>
      </c>
      <c r="N239" s="65">
        <v>1250</v>
      </c>
      <c r="O239" s="64">
        <f t="shared" si="58"/>
        <v>6.8681318681318677</v>
      </c>
      <c r="P239" s="68">
        <v>2542</v>
      </c>
      <c r="Q239" s="69">
        <f t="shared" si="66"/>
        <v>6.9643835616438352</v>
      </c>
      <c r="R239" s="70">
        <v>1254</v>
      </c>
      <c r="S239" s="71">
        <f t="shared" si="67"/>
        <v>6.8901098901098905</v>
      </c>
      <c r="T239" s="72">
        <v>1206</v>
      </c>
      <c r="U239" s="73">
        <f t="shared" si="68"/>
        <v>6.6263736263736268</v>
      </c>
      <c r="V239" s="123">
        <f t="shared" si="64"/>
        <v>-3.7534246575342501E-3</v>
      </c>
      <c r="W239" s="124">
        <f t="shared" si="65"/>
        <v>-1.9945054945054937E-2</v>
      </c>
      <c r="X239" s="15"/>
    </row>
    <row r="240" spans="1:24" x14ac:dyDescent="0.25">
      <c r="A240" s="39" t="s">
        <v>372</v>
      </c>
      <c r="B240" s="40" t="s">
        <v>270</v>
      </c>
      <c r="C240" s="41" t="s">
        <v>17</v>
      </c>
      <c r="D240" s="62">
        <v>45120</v>
      </c>
      <c r="E240" s="63">
        <f t="shared" si="53"/>
        <v>123.61643835616438</v>
      </c>
      <c r="F240" s="62">
        <v>22361</v>
      </c>
      <c r="G240" s="64">
        <f t="shared" si="54"/>
        <v>122.86263736263736</v>
      </c>
      <c r="H240" s="65">
        <v>42445</v>
      </c>
      <c r="I240" s="66">
        <f t="shared" si="55"/>
        <v>115.96994535519126</v>
      </c>
      <c r="J240" s="65">
        <v>20019</v>
      </c>
      <c r="K240" s="67">
        <f t="shared" si="56"/>
        <v>109.39344262295081</v>
      </c>
      <c r="L240" s="65">
        <v>53438</v>
      </c>
      <c r="M240" s="63">
        <f t="shared" si="57"/>
        <v>146.40547945205481</v>
      </c>
      <c r="N240" s="65">
        <v>26389</v>
      </c>
      <c r="O240" s="64">
        <f t="shared" si="58"/>
        <v>144.99450549450549</v>
      </c>
      <c r="P240" s="68">
        <v>46679</v>
      </c>
      <c r="Q240" s="69">
        <f t="shared" si="66"/>
        <v>127.88767123287671</v>
      </c>
      <c r="R240" s="70">
        <v>23211</v>
      </c>
      <c r="S240" s="71">
        <f t="shared" si="67"/>
        <v>127.53296703296704</v>
      </c>
      <c r="T240" s="72">
        <v>24868</v>
      </c>
      <c r="U240" s="73">
        <f t="shared" si="68"/>
        <v>136.63736263736263</v>
      </c>
      <c r="V240" s="123">
        <f t="shared" si="64"/>
        <v>4.2712328767123324E-2</v>
      </c>
      <c r="W240" s="124">
        <f t="shared" si="65"/>
        <v>0.13774725274725269</v>
      </c>
    </row>
    <row r="241" spans="1:24" x14ac:dyDescent="0.25">
      <c r="A241" s="42" t="s">
        <v>425</v>
      </c>
      <c r="B241" s="43" t="s">
        <v>270</v>
      </c>
      <c r="C241" s="41" t="s">
        <v>88</v>
      </c>
      <c r="D241" s="62">
        <v>17939</v>
      </c>
      <c r="E241" s="63">
        <f t="shared" si="53"/>
        <v>49.147945205479452</v>
      </c>
      <c r="F241" s="62">
        <v>8609</v>
      </c>
      <c r="G241" s="64">
        <f t="shared" si="54"/>
        <v>47.302197802197803</v>
      </c>
      <c r="H241" s="65">
        <v>16839</v>
      </c>
      <c r="I241" s="66">
        <f t="shared" si="55"/>
        <v>46.008196721311478</v>
      </c>
      <c r="J241" s="65">
        <v>7557</v>
      </c>
      <c r="K241" s="67">
        <f t="shared" si="56"/>
        <v>41.295081967213115</v>
      </c>
      <c r="L241" s="65">
        <v>21343</v>
      </c>
      <c r="M241" s="63">
        <f t="shared" si="57"/>
        <v>58.473972602739728</v>
      </c>
      <c r="N241" s="65">
        <v>10398</v>
      </c>
      <c r="O241" s="64">
        <f t="shared" si="58"/>
        <v>57.131868131868131</v>
      </c>
      <c r="P241" s="68">
        <v>22246</v>
      </c>
      <c r="Q241" s="69">
        <f t="shared" si="66"/>
        <v>60.947945205479449</v>
      </c>
      <c r="R241" s="70">
        <v>10873</v>
      </c>
      <c r="S241" s="71">
        <f t="shared" si="67"/>
        <v>59.741758241758241</v>
      </c>
      <c r="T241" s="72">
        <v>11712</v>
      </c>
      <c r="U241" s="73">
        <f t="shared" si="68"/>
        <v>64.35164835164835</v>
      </c>
      <c r="V241" s="123">
        <f t="shared" si="64"/>
        <v>0.11799999999999997</v>
      </c>
      <c r="W241" s="124">
        <f t="shared" si="65"/>
        <v>0.17049450549450548</v>
      </c>
      <c r="X241" s="16"/>
    </row>
    <row r="242" spans="1:24" x14ac:dyDescent="0.25">
      <c r="A242" s="42" t="s">
        <v>457</v>
      </c>
      <c r="B242" s="43" t="s">
        <v>270</v>
      </c>
      <c r="C242" s="41" t="s">
        <v>6</v>
      </c>
      <c r="D242" s="62">
        <v>59775</v>
      </c>
      <c r="E242" s="63">
        <f t="shared" si="53"/>
        <v>163.76712328767124</v>
      </c>
      <c r="F242" s="62">
        <v>29935</v>
      </c>
      <c r="G242" s="64">
        <f t="shared" si="54"/>
        <v>164.47802197802199</v>
      </c>
      <c r="H242" s="65">
        <v>57772</v>
      </c>
      <c r="I242" s="66">
        <f t="shared" si="55"/>
        <v>157.84699453551912</v>
      </c>
      <c r="J242" s="65">
        <v>28620</v>
      </c>
      <c r="K242" s="67">
        <f t="shared" si="56"/>
        <v>156.39344262295083</v>
      </c>
      <c r="L242" s="65">
        <v>56975</v>
      </c>
      <c r="M242" s="63">
        <f t="shared" si="57"/>
        <v>156.0958904109589</v>
      </c>
      <c r="N242" s="65">
        <v>27642</v>
      </c>
      <c r="O242" s="64">
        <f t="shared" si="58"/>
        <v>151.87912087912088</v>
      </c>
      <c r="P242" s="68">
        <v>67192</v>
      </c>
      <c r="Q242" s="69">
        <f t="shared" si="66"/>
        <v>184.08767123287672</v>
      </c>
      <c r="R242" s="70">
        <v>32837</v>
      </c>
      <c r="S242" s="71">
        <f t="shared" si="67"/>
        <v>180.42307692307693</v>
      </c>
      <c r="T242" s="72">
        <v>30937</v>
      </c>
      <c r="U242" s="73">
        <f t="shared" si="68"/>
        <v>169.9835164835165</v>
      </c>
      <c r="V242" s="123">
        <f t="shared" si="64"/>
        <v>0.20320547945205475</v>
      </c>
      <c r="W242" s="124">
        <f t="shared" si="65"/>
        <v>5.5054945054945105E-2</v>
      </c>
      <c r="X242" s="15"/>
    </row>
    <row r="243" spans="1:24" ht="50.5" x14ac:dyDescent="0.25">
      <c r="A243" s="44" t="s">
        <v>399</v>
      </c>
      <c r="B243" s="45" t="s">
        <v>261</v>
      </c>
      <c r="C243" s="41" t="s">
        <v>106</v>
      </c>
      <c r="D243" s="62">
        <v>11183</v>
      </c>
      <c r="E243" s="63">
        <f t="shared" si="53"/>
        <v>30.638356164383563</v>
      </c>
      <c r="F243" s="62">
        <v>5267</v>
      </c>
      <c r="G243" s="64">
        <f t="shared" si="54"/>
        <v>28.939560439560438</v>
      </c>
      <c r="H243" s="65">
        <v>13439</v>
      </c>
      <c r="I243" s="66">
        <f t="shared" si="55"/>
        <v>36.71857923497268</v>
      </c>
      <c r="J243" s="65">
        <v>5653</v>
      </c>
      <c r="K243" s="67">
        <f t="shared" si="56"/>
        <v>30.89071038251366</v>
      </c>
      <c r="L243" s="65">
        <v>11920</v>
      </c>
      <c r="M243" s="63">
        <f t="shared" si="57"/>
        <v>32.657534246575345</v>
      </c>
      <c r="N243" s="65">
        <v>4994</v>
      </c>
      <c r="O243" s="64">
        <f t="shared" si="58"/>
        <v>27.439560439560438</v>
      </c>
      <c r="P243" s="68">
        <v>11260</v>
      </c>
      <c r="Q243" s="69">
        <f t="shared" si="66"/>
        <v>30.849315068493151</v>
      </c>
      <c r="R243" s="70">
        <v>6459</v>
      </c>
      <c r="S243" s="71">
        <f t="shared" si="67"/>
        <v>35.489010989010985</v>
      </c>
      <c r="T243" s="72">
        <v>3204</v>
      </c>
      <c r="U243" s="73">
        <f t="shared" si="68"/>
        <v>17.604395604395606</v>
      </c>
      <c r="V243" s="123">
        <f t="shared" si="64"/>
        <v>2.1095890410958874E-3</v>
      </c>
      <c r="W243" s="124">
        <f t="shared" si="65"/>
        <v>-0.11335164835164832</v>
      </c>
      <c r="X243" s="15" t="s">
        <v>551</v>
      </c>
    </row>
    <row r="244" spans="1:24" x14ac:dyDescent="0.25">
      <c r="A244" s="42" t="s">
        <v>487</v>
      </c>
      <c r="B244" s="43" t="s">
        <v>261</v>
      </c>
      <c r="C244" s="41" t="s">
        <v>18</v>
      </c>
      <c r="D244" s="62">
        <v>38781</v>
      </c>
      <c r="E244" s="63">
        <f t="shared" si="53"/>
        <v>106.24931506849315</v>
      </c>
      <c r="F244" s="62">
        <v>18795</v>
      </c>
      <c r="G244" s="64">
        <f t="shared" si="54"/>
        <v>103.26923076923077</v>
      </c>
      <c r="H244" s="65">
        <v>39923</v>
      </c>
      <c r="I244" s="66">
        <f t="shared" si="55"/>
        <v>109.0792349726776</v>
      </c>
      <c r="J244" s="65">
        <v>18768</v>
      </c>
      <c r="K244" s="67">
        <f t="shared" si="56"/>
        <v>102.55737704918033</v>
      </c>
      <c r="L244" s="65">
        <v>44080</v>
      </c>
      <c r="M244" s="63">
        <f t="shared" si="57"/>
        <v>120.76712328767124</v>
      </c>
      <c r="N244" s="65">
        <v>21314</v>
      </c>
      <c r="O244" s="64">
        <f t="shared" si="58"/>
        <v>117.10989010989012</v>
      </c>
      <c r="P244" s="68">
        <v>42842</v>
      </c>
      <c r="Q244" s="69">
        <f t="shared" si="66"/>
        <v>117.37534246575342</v>
      </c>
      <c r="R244" s="70">
        <v>21714</v>
      </c>
      <c r="S244" s="71">
        <f t="shared" si="67"/>
        <v>119.30769230769231</v>
      </c>
      <c r="T244" s="72">
        <v>20891</v>
      </c>
      <c r="U244" s="73">
        <f t="shared" si="68"/>
        <v>114.78571428571429</v>
      </c>
      <c r="V244" s="123">
        <f t="shared" si="64"/>
        <v>0.11126027397260273</v>
      </c>
      <c r="W244" s="124">
        <f t="shared" si="65"/>
        <v>0.11516483516483518</v>
      </c>
    </row>
    <row r="245" spans="1:24" x14ac:dyDescent="0.25">
      <c r="A245" s="39" t="s">
        <v>330</v>
      </c>
      <c r="B245" s="40" t="s">
        <v>261</v>
      </c>
      <c r="C245" s="41" t="s">
        <v>2</v>
      </c>
      <c r="D245" s="62">
        <v>89349</v>
      </c>
      <c r="E245" s="63">
        <f t="shared" si="53"/>
        <v>244.7917808219178</v>
      </c>
      <c r="F245" s="62">
        <v>43764</v>
      </c>
      <c r="G245" s="64">
        <f t="shared" si="54"/>
        <v>240.46153846153845</v>
      </c>
      <c r="H245" s="65">
        <v>94646</v>
      </c>
      <c r="I245" s="66">
        <f t="shared" si="55"/>
        <v>258.59562841530055</v>
      </c>
      <c r="J245" s="65">
        <v>42130</v>
      </c>
      <c r="K245" s="67">
        <f t="shared" si="56"/>
        <v>230.21857923497268</v>
      </c>
      <c r="L245" s="65">
        <v>116776</v>
      </c>
      <c r="M245" s="63">
        <f t="shared" si="57"/>
        <v>319.93424657534246</v>
      </c>
      <c r="N245" s="65">
        <v>54666</v>
      </c>
      <c r="O245" s="64">
        <f t="shared" si="58"/>
        <v>300.36263736263737</v>
      </c>
      <c r="P245" s="68">
        <v>140667</v>
      </c>
      <c r="Q245" s="69">
        <f t="shared" si="66"/>
        <v>385.38904109589043</v>
      </c>
      <c r="R245" s="70">
        <v>65449</v>
      </c>
      <c r="S245" s="71">
        <f t="shared" si="67"/>
        <v>359.6098901098901</v>
      </c>
      <c r="T245" s="72">
        <v>76689</v>
      </c>
      <c r="U245" s="73">
        <f t="shared" si="68"/>
        <v>421.36813186813185</v>
      </c>
      <c r="V245" s="123">
        <f t="shared" si="64"/>
        <v>1.4059726027397264</v>
      </c>
      <c r="W245" s="124">
        <f t="shared" si="65"/>
        <v>1.8090659340659341</v>
      </c>
      <c r="X245" s="16"/>
    </row>
    <row r="246" spans="1:24" x14ac:dyDescent="0.25">
      <c r="A246" s="42" t="s">
        <v>452</v>
      </c>
      <c r="B246" s="43" t="s">
        <v>283</v>
      </c>
      <c r="C246" s="41" t="s">
        <v>22</v>
      </c>
      <c r="D246" s="62">
        <v>39731</v>
      </c>
      <c r="E246" s="63">
        <f t="shared" si="53"/>
        <v>108.85205479452055</v>
      </c>
      <c r="F246" s="62">
        <v>19817</v>
      </c>
      <c r="G246" s="64">
        <f t="shared" si="54"/>
        <v>108.88461538461539</v>
      </c>
      <c r="H246" s="65">
        <v>35017</v>
      </c>
      <c r="I246" s="66">
        <f t="shared" si="55"/>
        <v>95.674863387978135</v>
      </c>
      <c r="J246" s="65">
        <v>16772</v>
      </c>
      <c r="K246" s="67">
        <f t="shared" si="56"/>
        <v>91.650273224043715</v>
      </c>
      <c r="L246" s="65">
        <v>36515</v>
      </c>
      <c r="M246" s="63">
        <f t="shared" si="57"/>
        <v>100.04109589041096</v>
      </c>
      <c r="N246" s="65">
        <v>17755</v>
      </c>
      <c r="O246" s="64">
        <f t="shared" si="58"/>
        <v>97.554945054945051</v>
      </c>
      <c r="P246" s="68">
        <v>37967</v>
      </c>
      <c r="Q246" s="69">
        <f t="shared" si="66"/>
        <v>104.01917808219179</v>
      </c>
      <c r="R246" s="70">
        <v>19058</v>
      </c>
      <c r="S246" s="71">
        <f t="shared" si="67"/>
        <v>104.71428571428571</v>
      </c>
      <c r="T246" s="72">
        <v>19250</v>
      </c>
      <c r="U246" s="73">
        <f t="shared" si="68"/>
        <v>105.76923076923077</v>
      </c>
      <c r="V246" s="123">
        <f t="shared" si="64"/>
        <v>-4.8328767123287687E-2</v>
      </c>
      <c r="W246" s="124">
        <f t="shared" si="65"/>
        <v>-3.1153846153846133E-2</v>
      </c>
    </row>
    <row r="247" spans="1:24" x14ac:dyDescent="0.25">
      <c r="A247" s="44" t="s">
        <v>413</v>
      </c>
      <c r="B247" s="45" t="s">
        <v>283</v>
      </c>
      <c r="C247" s="41" t="s">
        <v>169</v>
      </c>
      <c r="D247" s="62">
        <v>6897</v>
      </c>
      <c r="E247" s="63">
        <f t="shared" si="53"/>
        <v>18.895890410958906</v>
      </c>
      <c r="F247" s="62">
        <v>3499</v>
      </c>
      <c r="G247" s="64">
        <f t="shared" si="54"/>
        <v>19.225274725274726</v>
      </c>
      <c r="H247" s="65">
        <v>7336</v>
      </c>
      <c r="I247" s="66">
        <f t="shared" si="55"/>
        <v>20.043715846994534</v>
      </c>
      <c r="J247" s="65">
        <v>3771</v>
      </c>
      <c r="K247" s="67">
        <f t="shared" si="56"/>
        <v>20.606557377049182</v>
      </c>
      <c r="L247" s="65">
        <v>6784</v>
      </c>
      <c r="M247" s="63">
        <f t="shared" si="57"/>
        <v>18.586301369863012</v>
      </c>
      <c r="N247" s="65">
        <v>3651</v>
      </c>
      <c r="O247" s="64">
        <f t="shared" si="58"/>
        <v>20.060439560439562</v>
      </c>
      <c r="P247" s="68">
        <v>6911</v>
      </c>
      <c r="Q247" s="69">
        <f t="shared" si="66"/>
        <v>18.934246575342467</v>
      </c>
      <c r="R247" s="70">
        <v>3369</v>
      </c>
      <c r="S247" s="71">
        <f t="shared" si="67"/>
        <v>18.510989010989011</v>
      </c>
      <c r="T247" s="89">
        <v>3598</v>
      </c>
      <c r="U247" s="73">
        <f t="shared" si="68"/>
        <v>19.76923076923077</v>
      </c>
      <c r="V247" s="123">
        <f t="shared" si="64"/>
        <v>3.8356164383561263E-4</v>
      </c>
      <c r="W247" s="124">
        <f t="shared" si="65"/>
        <v>5.4395604395604379E-3</v>
      </c>
      <c r="X247" s="15"/>
    </row>
    <row r="248" spans="1:24" x14ac:dyDescent="0.25">
      <c r="A248" s="42" t="s">
        <v>428</v>
      </c>
      <c r="B248" s="43" t="s">
        <v>283</v>
      </c>
      <c r="C248" s="41" t="s">
        <v>166</v>
      </c>
      <c r="D248" s="62">
        <v>6341</v>
      </c>
      <c r="E248" s="63">
        <f t="shared" si="53"/>
        <v>17.372602739726027</v>
      </c>
      <c r="F248" s="62">
        <v>2648</v>
      </c>
      <c r="G248" s="64">
        <f t="shared" si="54"/>
        <v>14.549450549450549</v>
      </c>
      <c r="H248" s="65">
        <v>7438</v>
      </c>
      <c r="I248" s="66">
        <f t="shared" si="55"/>
        <v>20.3224043715847</v>
      </c>
      <c r="J248" s="65">
        <v>3693</v>
      </c>
      <c r="K248" s="67">
        <f t="shared" si="56"/>
        <v>20.180327868852459</v>
      </c>
      <c r="L248" s="65">
        <v>8086</v>
      </c>
      <c r="M248" s="63">
        <f t="shared" si="57"/>
        <v>22.153424657534245</v>
      </c>
      <c r="N248" s="65">
        <v>3959</v>
      </c>
      <c r="O248" s="64">
        <f t="shared" si="58"/>
        <v>21.752747252747252</v>
      </c>
      <c r="P248" s="68">
        <v>8819</v>
      </c>
      <c r="Q248" s="69">
        <f t="shared" si="66"/>
        <v>24.161643835616438</v>
      </c>
      <c r="R248" s="70">
        <v>4399</v>
      </c>
      <c r="S248" s="71">
        <f t="shared" si="67"/>
        <v>24.170329670329672</v>
      </c>
      <c r="T248" s="72">
        <v>4457</v>
      </c>
      <c r="U248" s="73">
        <f t="shared" si="68"/>
        <v>24.489010989010989</v>
      </c>
      <c r="V248" s="123">
        <f t="shared" si="64"/>
        <v>6.7890410958904107E-2</v>
      </c>
      <c r="W248" s="124">
        <f t="shared" si="65"/>
        <v>9.9395604395604395E-2</v>
      </c>
      <c r="X248" s="15"/>
    </row>
    <row r="249" spans="1:24" s="1" customFormat="1" ht="20.5" x14ac:dyDescent="0.25">
      <c r="A249" s="42" t="s">
        <v>438</v>
      </c>
      <c r="B249" s="43" t="s">
        <v>283</v>
      </c>
      <c r="C249" s="41" t="s">
        <v>557</v>
      </c>
      <c r="D249" s="62">
        <v>32033</v>
      </c>
      <c r="E249" s="63">
        <f t="shared" si="53"/>
        <v>87.761643835616439</v>
      </c>
      <c r="F249" s="62">
        <v>17130</v>
      </c>
      <c r="G249" s="64">
        <f t="shared" si="54"/>
        <v>94.120879120879124</v>
      </c>
      <c r="H249" s="65">
        <v>30331</v>
      </c>
      <c r="I249" s="66">
        <f t="shared" si="55"/>
        <v>82.87158469945355</v>
      </c>
      <c r="J249" s="65">
        <v>14847</v>
      </c>
      <c r="K249" s="67">
        <f t="shared" si="56"/>
        <v>81.131147540983605</v>
      </c>
      <c r="L249" s="65">
        <v>40091</v>
      </c>
      <c r="M249" s="63">
        <f t="shared" si="57"/>
        <v>109.83835616438355</v>
      </c>
      <c r="N249" s="65">
        <v>16369</v>
      </c>
      <c r="O249" s="64">
        <f t="shared" si="58"/>
        <v>89.939560439560438</v>
      </c>
      <c r="P249" s="68">
        <v>49093</v>
      </c>
      <c r="Q249" s="69">
        <f t="shared" si="66"/>
        <v>134.50136986301371</v>
      </c>
      <c r="R249" s="70">
        <v>24732</v>
      </c>
      <c r="S249" s="71">
        <f t="shared" si="67"/>
        <v>135.8901098901099</v>
      </c>
      <c r="T249" s="72">
        <v>24516</v>
      </c>
      <c r="U249" s="73">
        <f t="shared" si="68"/>
        <v>134.7032967032967</v>
      </c>
      <c r="V249" s="123">
        <f t="shared" si="64"/>
        <v>0.46739726027397266</v>
      </c>
      <c r="W249" s="124">
        <f t="shared" si="65"/>
        <v>0.40582417582417579</v>
      </c>
      <c r="X249" s="13" t="s">
        <v>566</v>
      </c>
    </row>
    <row r="250" spans="1:24" s="1" customFormat="1" x14ac:dyDescent="0.25">
      <c r="A250" s="44" t="s">
        <v>412</v>
      </c>
      <c r="B250" s="45" t="s">
        <v>268</v>
      </c>
      <c r="C250" s="41" t="s">
        <v>11</v>
      </c>
      <c r="D250" s="62">
        <v>59450</v>
      </c>
      <c r="E250" s="63">
        <f t="shared" si="53"/>
        <v>162.87671232876713</v>
      </c>
      <c r="F250" s="62">
        <v>29380</v>
      </c>
      <c r="G250" s="64">
        <f t="shared" si="54"/>
        <v>161.42857142857142</v>
      </c>
      <c r="H250" s="65">
        <v>50344</v>
      </c>
      <c r="I250" s="66">
        <f t="shared" si="55"/>
        <v>137.55191256830602</v>
      </c>
      <c r="J250" s="65">
        <v>22810</v>
      </c>
      <c r="K250" s="67">
        <f t="shared" si="56"/>
        <v>124.64480874316939</v>
      </c>
      <c r="L250" s="65">
        <v>56349</v>
      </c>
      <c r="M250" s="63">
        <f t="shared" si="57"/>
        <v>154.38082191780822</v>
      </c>
      <c r="N250" s="65">
        <v>27618</v>
      </c>
      <c r="O250" s="64">
        <f t="shared" si="58"/>
        <v>151.74725274725276</v>
      </c>
      <c r="P250" s="68">
        <v>55658</v>
      </c>
      <c r="Q250" s="69">
        <f t="shared" si="66"/>
        <v>152.48767123287672</v>
      </c>
      <c r="R250" s="70">
        <v>27476</v>
      </c>
      <c r="S250" s="71">
        <f t="shared" si="67"/>
        <v>150.96703296703296</v>
      </c>
      <c r="T250" s="72">
        <v>27601</v>
      </c>
      <c r="U250" s="73">
        <f t="shared" si="68"/>
        <v>151.65384615384616</v>
      </c>
      <c r="V250" s="123">
        <f t="shared" si="64"/>
        <v>-0.10389041095890406</v>
      </c>
      <c r="W250" s="124">
        <f t="shared" si="65"/>
        <v>-9.7747252747252558E-2</v>
      </c>
      <c r="X250" s="16"/>
    </row>
    <row r="251" spans="1:24" s="3" customFormat="1" x14ac:dyDescent="0.25">
      <c r="A251" s="42" t="s">
        <v>434</v>
      </c>
      <c r="B251" s="43" t="s">
        <v>297</v>
      </c>
      <c r="C251" s="41" t="s">
        <v>68</v>
      </c>
      <c r="D251" s="62">
        <v>26294</v>
      </c>
      <c r="E251" s="63">
        <f t="shared" si="53"/>
        <v>72.038356164383558</v>
      </c>
      <c r="F251" s="62">
        <v>12708</v>
      </c>
      <c r="G251" s="64">
        <f t="shared" si="54"/>
        <v>69.824175824175825</v>
      </c>
      <c r="H251" s="65">
        <v>20388</v>
      </c>
      <c r="I251" s="66">
        <f t="shared" si="55"/>
        <v>55.704918032786885</v>
      </c>
      <c r="J251" s="65">
        <v>9702</v>
      </c>
      <c r="K251" s="67">
        <f t="shared" si="56"/>
        <v>53.016393442622949</v>
      </c>
      <c r="L251" s="65">
        <v>22316</v>
      </c>
      <c r="M251" s="63">
        <f t="shared" si="57"/>
        <v>61.139726027397259</v>
      </c>
      <c r="N251" s="65">
        <v>10479</v>
      </c>
      <c r="O251" s="64">
        <f t="shared" si="58"/>
        <v>57.57692307692308</v>
      </c>
      <c r="P251" s="68">
        <v>25798</v>
      </c>
      <c r="Q251" s="69">
        <f t="shared" si="66"/>
        <v>70.679452054794524</v>
      </c>
      <c r="R251" s="70">
        <v>12649</v>
      </c>
      <c r="S251" s="71">
        <f t="shared" si="67"/>
        <v>69.5</v>
      </c>
      <c r="T251" s="72">
        <v>13050</v>
      </c>
      <c r="U251" s="73">
        <f t="shared" si="68"/>
        <v>71.703296703296701</v>
      </c>
      <c r="V251" s="123">
        <f t="shared" si="64"/>
        <v>-1.3589041095890337E-2</v>
      </c>
      <c r="W251" s="124">
        <f t="shared" si="65"/>
        <v>1.8791208791208758E-2</v>
      </c>
      <c r="X251" s="15"/>
    </row>
    <row r="252" spans="1:24" s="3" customFormat="1" x14ac:dyDescent="0.25">
      <c r="A252" s="42" t="s">
        <v>485</v>
      </c>
      <c r="B252" s="43" t="s">
        <v>297</v>
      </c>
      <c r="C252" s="41" t="s">
        <v>206</v>
      </c>
      <c r="D252" s="62">
        <v>4235</v>
      </c>
      <c r="E252" s="63">
        <f t="shared" si="53"/>
        <v>11.602739726027398</v>
      </c>
      <c r="F252" s="62">
        <v>2136</v>
      </c>
      <c r="G252" s="64">
        <f t="shared" si="54"/>
        <v>11.736263736263735</v>
      </c>
      <c r="H252" s="65">
        <v>3471</v>
      </c>
      <c r="I252" s="66">
        <f t="shared" si="55"/>
        <v>9.4836065573770494</v>
      </c>
      <c r="J252" s="65">
        <v>1316</v>
      </c>
      <c r="K252" s="67">
        <f t="shared" si="56"/>
        <v>7.1912568306010929</v>
      </c>
      <c r="L252" s="65">
        <v>4524</v>
      </c>
      <c r="M252" s="63">
        <f t="shared" si="57"/>
        <v>12.394520547945206</v>
      </c>
      <c r="N252" s="65">
        <v>2375</v>
      </c>
      <c r="O252" s="64">
        <f t="shared" si="58"/>
        <v>13.049450549450549</v>
      </c>
      <c r="P252" s="68">
        <v>4564</v>
      </c>
      <c r="Q252" s="69">
        <f t="shared" si="66"/>
        <v>12.504109589041096</v>
      </c>
      <c r="R252" s="70">
        <v>2284</v>
      </c>
      <c r="S252" s="71">
        <f t="shared" si="67"/>
        <v>12.549450549450549</v>
      </c>
      <c r="T252" s="72">
        <v>2792</v>
      </c>
      <c r="U252" s="73">
        <f t="shared" si="68"/>
        <v>15.340659340659341</v>
      </c>
      <c r="V252" s="123">
        <f t="shared" si="64"/>
        <v>9.0136986301369865E-3</v>
      </c>
      <c r="W252" s="124">
        <f t="shared" si="65"/>
        <v>3.6043956043956056E-2</v>
      </c>
      <c r="X252" s="13"/>
    </row>
    <row r="253" spans="1:24" s="3" customFormat="1" x14ac:dyDescent="0.25">
      <c r="A253" s="42" t="s">
        <v>449</v>
      </c>
      <c r="B253" s="43" t="s">
        <v>297</v>
      </c>
      <c r="C253" s="41" t="s">
        <v>24</v>
      </c>
      <c r="D253" s="62">
        <v>39082</v>
      </c>
      <c r="E253" s="63">
        <f t="shared" si="53"/>
        <v>107.07397260273973</v>
      </c>
      <c r="F253" s="62">
        <v>20106</v>
      </c>
      <c r="G253" s="64">
        <f t="shared" si="54"/>
        <v>110.47252747252747</v>
      </c>
      <c r="H253" s="65">
        <v>34869</v>
      </c>
      <c r="I253" s="66">
        <f t="shared" si="55"/>
        <v>95.270491803278688</v>
      </c>
      <c r="J253" s="65">
        <v>15739</v>
      </c>
      <c r="K253" s="67">
        <f t="shared" si="56"/>
        <v>86.005464480874323</v>
      </c>
      <c r="L253" s="65">
        <v>60078</v>
      </c>
      <c r="M253" s="63">
        <f t="shared" si="57"/>
        <v>164.59726027397261</v>
      </c>
      <c r="N253" s="65">
        <v>29580</v>
      </c>
      <c r="O253" s="64">
        <f t="shared" si="58"/>
        <v>162.52747252747253</v>
      </c>
      <c r="P253" s="68">
        <v>55533</v>
      </c>
      <c r="Q253" s="69">
        <f t="shared" si="66"/>
        <v>152.14520547945204</v>
      </c>
      <c r="R253" s="70">
        <v>27175</v>
      </c>
      <c r="S253" s="71">
        <f t="shared" si="67"/>
        <v>149.3131868131868</v>
      </c>
      <c r="T253" s="72">
        <v>34210</v>
      </c>
      <c r="U253" s="73">
        <f t="shared" si="68"/>
        <v>187.96703296703296</v>
      </c>
      <c r="V253" s="123">
        <f t="shared" si="64"/>
        <v>0.45071232876712314</v>
      </c>
      <c r="W253" s="124">
        <f t="shared" si="65"/>
        <v>0.77494505494505495</v>
      </c>
      <c r="X253" s="16"/>
    </row>
    <row r="254" spans="1:24" s="3" customFormat="1" x14ac:dyDescent="0.25">
      <c r="A254" s="39" t="s">
        <v>254</v>
      </c>
      <c r="B254" s="40" t="s">
        <v>246</v>
      </c>
      <c r="C254" s="41" t="s">
        <v>40</v>
      </c>
      <c r="D254" s="62">
        <v>29976</v>
      </c>
      <c r="E254" s="63">
        <f t="shared" si="53"/>
        <v>82.126027397260273</v>
      </c>
      <c r="F254" s="62">
        <v>15037</v>
      </c>
      <c r="G254" s="64">
        <f t="shared" si="54"/>
        <v>82.620879120879124</v>
      </c>
      <c r="H254" s="65">
        <v>28442</v>
      </c>
      <c r="I254" s="66">
        <f t="shared" si="55"/>
        <v>77.710382513661202</v>
      </c>
      <c r="J254" s="65">
        <v>13546</v>
      </c>
      <c r="K254" s="67">
        <f t="shared" si="56"/>
        <v>74.021857923497265</v>
      </c>
      <c r="L254" s="65">
        <v>26954</v>
      </c>
      <c r="M254" s="63">
        <f t="shared" si="57"/>
        <v>73.846575342465755</v>
      </c>
      <c r="N254" s="65">
        <v>13938</v>
      </c>
      <c r="O254" s="64">
        <f t="shared" si="58"/>
        <v>76.582417582417577</v>
      </c>
      <c r="P254" s="65">
        <v>24053</v>
      </c>
      <c r="Q254" s="69">
        <f t="shared" si="66"/>
        <v>65.898630136986299</v>
      </c>
      <c r="R254" s="70">
        <v>11791</v>
      </c>
      <c r="S254" s="71">
        <f t="shared" si="67"/>
        <v>64.785714285714292</v>
      </c>
      <c r="T254" s="72">
        <v>11568</v>
      </c>
      <c r="U254" s="73">
        <f t="shared" si="68"/>
        <v>63.560439560439562</v>
      </c>
      <c r="V254" s="123">
        <f t="shared" si="64"/>
        <v>-0.16227397260273974</v>
      </c>
      <c r="W254" s="124">
        <f t="shared" si="65"/>
        <v>-0.19060439560439563</v>
      </c>
      <c r="X254" s="16"/>
    </row>
    <row r="255" spans="1:24" s="3" customFormat="1" x14ac:dyDescent="0.25">
      <c r="A255" s="42" t="s">
        <v>472</v>
      </c>
      <c r="B255" s="43" t="s">
        <v>246</v>
      </c>
      <c r="C255" s="41" t="s">
        <v>196</v>
      </c>
      <c r="D255" s="62">
        <v>4628</v>
      </c>
      <c r="E255" s="63">
        <f t="shared" si="53"/>
        <v>12.67945205479452</v>
      </c>
      <c r="F255" s="62">
        <v>2275</v>
      </c>
      <c r="G255" s="64">
        <f t="shared" si="54"/>
        <v>12.5</v>
      </c>
      <c r="H255" s="65">
        <v>4275</v>
      </c>
      <c r="I255" s="66">
        <f t="shared" si="55"/>
        <v>11.680327868852459</v>
      </c>
      <c r="J255" s="65">
        <v>2080</v>
      </c>
      <c r="K255" s="67">
        <f t="shared" si="56"/>
        <v>11.366120218579235</v>
      </c>
      <c r="L255" s="65">
        <v>4039</v>
      </c>
      <c r="M255" s="63">
        <f t="shared" si="57"/>
        <v>11.065753424657535</v>
      </c>
      <c r="N255" s="65">
        <v>1947</v>
      </c>
      <c r="O255" s="64">
        <f t="shared" si="58"/>
        <v>10.697802197802197</v>
      </c>
      <c r="P255" s="68">
        <v>4124</v>
      </c>
      <c r="Q255" s="69">
        <f t="shared" si="66"/>
        <v>11.298630136986301</v>
      </c>
      <c r="R255" s="70">
        <v>2015</v>
      </c>
      <c r="S255" s="71">
        <f t="shared" si="67"/>
        <v>11.071428571428571</v>
      </c>
      <c r="T255" s="72">
        <v>2027</v>
      </c>
      <c r="U255" s="73">
        <f t="shared" si="68"/>
        <v>11.137362637362637</v>
      </c>
      <c r="V255" s="123">
        <f t="shared" si="64"/>
        <v>-1.3808219178082197E-2</v>
      </c>
      <c r="W255" s="124">
        <f t="shared" si="65"/>
        <v>-1.3626373626373631E-2</v>
      </c>
      <c r="X255" s="13"/>
    </row>
    <row r="256" spans="1:24" s="3" customFormat="1" x14ac:dyDescent="0.25">
      <c r="A256" s="42" t="s">
        <v>461</v>
      </c>
      <c r="B256" s="43" t="s">
        <v>277</v>
      </c>
      <c r="C256" s="41" t="s">
        <v>28</v>
      </c>
      <c r="D256" s="62">
        <v>24872</v>
      </c>
      <c r="E256" s="63">
        <f t="shared" si="53"/>
        <v>68.142465753424659</v>
      </c>
      <c r="F256" s="62">
        <v>10357</v>
      </c>
      <c r="G256" s="64">
        <f t="shared" si="54"/>
        <v>56.906593406593409</v>
      </c>
      <c r="H256" s="65">
        <v>30809</v>
      </c>
      <c r="I256" s="66">
        <f t="shared" si="55"/>
        <v>84.177595628415304</v>
      </c>
      <c r="J256" s="65">
        <v>13560</v>
      </c>
      <c r="K256" s="67">
        <f t="shared" si="56"/>
        <v>74.098360655737707</v>
      </c>
      <c r="L256" s="65">
        <v>36981</v>
      </c>
      <c r="M256" s="63">
        <f t="shared" si="57"/>
        <v>101.31780821917808</v>
      </c>
      <c r="N256" s="65">
        <v>17889</v>
      </c>
      <c r="O256" s="64">
        <f t="shared" si="58"/>
        <v>98.291208791208788</v>
      </c>
      <c r="P256" s="68">
        <v>38362</v>
      </c>
      <c r="Q256" s="69">
        <f t="shared" si="66"/>
        <v>105.1013698630137</v>
      </c>
      <c r="R256" s="70">
        <v>18590</v>
      </c>
      <c r="S256" s="71">
        <f t="shared" si="67"/>
        <v>102.14285714285714</v>
      </c>
      <c r="T256" s="72">
        <v>18726</v>
      </c>
      <c r="U256" s="73">
        <f t="shared" si="68"/>
        <v>102.89010989010988</v>
      </c>
      <c r="V256" s="123">
        <f t="shared" si="64"/>
        <v>0.36958904109589041</v>
      </c>
      <c r="W256" s="124">
        <f t="shared" si="65"/>
        <v>0.45983516483516473</v>
      </c>
      <c r="X256" s="13"/>
    </row>
    <row r="257" spans="1:24" s="3" customFormat="1" x14ac:dyDescent="0.25">
      <c r="A257" s="39" t="s">
        <v>255</v>
      </c>
      <c r="B257" s="40" t="s">
        <v>248</v>
      </c>
      <c r="C257" s="41" t="s">
        <v>46</v>
      </c>
      <c r="D257" s="62">
        <v>31801</v>
      </c>
      <c r="E257" s="63">
        <f t="shared" si="53"/>
        <v>87.126027397260273</v>
      </c>
      <c r="F257" s="62">
        <v>15407</v>
      </c>
      <c r="G257" s="64">
        <f t="shared" si="54"/>
        <v>84.65384615384616</v>
      </c>
      <c r="H257" s="65">
        <v>27403</v>
      </c>
      <c r="I257" s="66">
        <f t="shared" si="55"/>
        <v>74.87158469945355</v>
      </c>
      <c r="J257" s="65">
        <v>14021</v>
      </c>
      <c r="K257" s="67">
        <f t="shared" si="56"/>
        <v>76.617486338797818</v>
      </c>
      <c r="L257" s="65">
        <v>25556</v>
      </c>
      <c r="M257" s="63">
        <f t="shared" si="57"/>
        <v>70.016438356164386</v>
      </c>
      <c r="N257" s="65">
        <v>12193</v>
      </c>
      <c r="O257" s="64">
        <f t="shared" si="58"/>
        <v>66.994505494505489</v>
      </c>
      <c r="P257" s="65">
        <v>25049</v>
      </c>
      <c r="Q257" s="69">
        <f t="shared" si="66"/>
        <v>68.627397260273966</v>
      </c>
      <c r="R257" s="70">
        <v>11707</v>
      </c>
      <c r="S257" s="71">
        <f t="shared" si="67"/>
        <v>64.324175824175825</v>
      </c>
      <c r="T257" s="72">
        <v>13064</v>
      </c>
      <c r="U257" s="73">
        <f t="shared" si="68"/>
        <v>71.780219780219781</v>
      </c>
      <c r="V257" s="123">
        <f t="shared" si="64"/>
        <v>-0.18498630136986308</v>
      </c>
      <c r="W257" s="124">
        <f t="shared" si="65"/>
        <v>-0.12873626373626379</v>
      </c>
      <c r="X257" s="15"/>
    </row>
    <row r="258" spans="1:24" s="1" customFormat="1" x14ac:dyDescent="0.25">
      <c r="A258" s="42" t="s">
        <v>447</v>
      </c>
      <c r="B258" s="43" t="s">
        <v>248</v>
      </c>
      <c r="C258" s="41" t="s">
        <v>33</v>
      </c>
      <c r="D258" s="62">
        <v>31846</v>
      </c>
      <c r="E258" s="63">
        <f t="shared" si="53"/>
        <v>87.249315068493146</v>
      </c>
      <c r="F258" s="62">
        <v>15162</v>
      </c>
      <c r="G258" s="64">
        <f t="shared" si="54"/>
        <v>83.307692307692307</v>
      </c>
      <c r="H258" s="65">
        <v>29216</v>
      </c>
      <c r="I258" s="66">
        <f t="shared" si="55"/>
        <v>79.825136612021865</v>
      </c>
      <c r="J258" s="65">
        <v>13804</v>
      </c>
      <c r="K258" s="67">
        <f t="shared" si="56"/>
        <v>75.431693989071036</v>
      </c>
      <c r="L258" s="65">
        <v>30293</v>
      </c>
      <c r="M258" s="63">
        <f t="shared" si="57"/>
        <v>82.9945205479452</v>
      </c>
      <c r="N258" s="65">
        <v>15103</v>
      </c>
      <c r="O258" s="64">
        <f t="shared" si="58"/>
        <v>82.983516483516482</v>
      </c>
      <c r="P258" s="68">
        <v>30953</v>
      </c>
      <c r="Q258" s="69">
        <f t="shared" si="66"/>
        <v>84.802739726027397</v>
      </c>
      <c r="R258" s="70">
        <v>15006</v>
      </c>
      <c r="S258" s="71">
        <f t="shared" si="67"/>
        <v>82.450549450549445</v>
      </c>
      <c r="T258" s="72">
        <v>14534</v>
      </c>
      <c r="U258" s="73">
        <f t="shared" si="68"/>
        <v>79.857142857142861</v>
      </c>
      <c r="V258" s="123">
        <f t="shared" si="64"/>
        <v>-2.4465753424657493E-2</v>
      </c>
      <c r="W258" s="124">
        <f t="shared" si="65"/>
        <v>-3.4505494505494456E-2</v>
      </c>
      <c r="X258" s="16"/>
    </row>
    <row r="259" spans="1:24" s="1" customFormat="1" x14ac:dyDescent="0.25">
      <c r="A259" s="39" t="s">
        <v>294</v>
      </c>
      <c r="B259" s="40" t="s">
        <v>248</v>
      </c>
      <c r="C259" s="41" t="s">
        <v>16</v>
      </c>
      <c r="D259" s="62">
        <v>46141</v>
      </c>
      <c r="E259" s="63">
        <f t="shared" ref="E259:E268" si="69">D259/365</f>
        <v>126.41369863013699</v>
      </c>
      <c r="F259" s="62">
        <v>22648</v>
      </c>
      <c r="G259" s="64">
        <f t="shared" ref="G259:G268" si="70">F259/182</f>
        <v>124.43956043956044</v>
      </c>
      <c r="H259" s="65">
        <v>43939</v>
      </c>
      <c r="I259" s="66">
        <f t="shared" ref="I259:I268" si="71">H259/366</f>
        <v>120.05191256830601</v>
      </c>
      <c r="J259" s="65">
        <v>20951</v>
      </c>
      <c r="K259" s="67">
        <f t="shared" ref="K259:K268" si="72">J259/183</f>
        <v>114.48633879781421</v>
      </c>
      <c r="L259" s="65">
        <v>49080</v>
      </c>
      <c r="M259" s="63">
        <f t="shared" ref="M259:M268" si="73">L259/365</f>
        <v>134.46575342465752</v>
      </c>
      <c r="N259" s="65">
        <v>23964</v>
      </c>
      <c r="O259" s="64">
        <f t="shared" ref="O259:O268" si="74">N259/182</f>
        <v>131.67032967032966</v>
      </c>
      <c r="P259" s="65">
        <v>49866</v>
      </c>
      <c r="Q259" s="69">
        <f t="shared" si="66"/>
        <v>136.61917808219178</v>
      </c>
      <c r="R259" s="70">
        <v>24494</v>
      </c>
      <c r="S259" s="71">
        <f t="shared" si="67"/>
        <v>134.58241758241758</v>
      </c>
      <c r="T259" s="72">
        <v>24944</v>
      </c>
      <c r="U259" s="73">
        <f t="shared" si="68"/>
        <v>137.05494505494505</v>
      </c>
      <c r="V259" s="123">
        <f t="shared" si="64"/>
        <v>0.10205479452054789</v>
      </c>
      <c r="W259" s="124">
        <f t="shared" si="65"/>
        <v>0.12615384615384614</v>
      </c>
      <c r="X259" s="15"/>
    </row>
    <row r="260" spans="1:24" s="1" customFormat="1" x14ac:dyDescent="0.25">
      <c r="A260" s="39" t="s">
        <v>299</v>
      </c>
      <c r="B260" s="40" t="s">
        <v>248</v>
      </c>
      <c r="C260" s="41" t="s">
        <v>9</v>
      </c>
      <c r="D260" s="62">
        <v>54105</v>
      </c>
      <c r="E260" s="63">
        <f t="shared" si="69"/>
        <v>148.23287671232876</v>
      </c>
      <c r="F260" s="62">
        <v>26558</v>
      </c>
      <c r="G260" s="64">
        <f t="shared" si="70"/>
        <v>145.92307692307693</v>
      </c>
      <c r="H260" s="65">
        <v>51641</v>
      </c>
      <c r="I260" s="66">
        <f t="shared" si="71"/>
        <v>141.09562841530055</v>
      </c>
      <c r="J260" s="65">
        <v>23104</v>
      </c>
      <c r="K260" s="67">
        <f t="shared" si="72"/>
        <v>126.25136612021858</v>
      </c>
      <c r="L260" s="65">
        <v>61677</v>
      </c>
      <c r="M260" s="63">
        <f t="shared" si="73"/>
        <v>168.97808219178083</v>
      </c>
      <c r="N260" s="65">
        <v>29641</v>
      </c>
      <c r="O260" s="64">
        <f t="shared" si="74"/>
        <v>162.86263736263737</v>
      </c>
      <c r="P260" s="65">
        <v>73608</v>
      </c>
      <c r="Q260" s="69">
        <f t="shared" si="66"/>
        <v>201.66575342465754</v>
      </c>
      <c r="R260" s="70">
        <v>36305</v>
      </c>
      <c r="S260" s="71">
        <f t="shared" si="67"/>
        <v>199.47802197802199</v>
      </c>
      <c r="T260" s="72">
        <v>35817</v>
      </c>
      <c r="U260" s="73">
        <f t="shared" si="68"/>
        <v>196.7967032967033</v>
      </c>
      <c r="V260" s="123">
        <f t="shared" si="64"/>
        <v>0.53432876712328781</v>
      </c>
      <c r="W260" s="124">
        <f t="shared" si="65"/>
        <v>0.50873626373626368</v>
      </c>
      <c r="X260" s="16"/>
    </row>
    <row r="261" spans="1:24" s="1" customFormat="1" x14ac:dyDescent="0.25">
      <c r="A261" s="39" t="s">
        <v>336</v>
      </c>
      <c r="B261" s="40" t="s">
        <v>359</v>
      </c>
      <c r="C261" s="41" t="s">
        <v>32</v>
      </c>
      <c r="D261" s="62">
        <v>28918</v>
      </c>
      <c r="E261" s="63">
        <f t="shared" si="69"/>
        <v>79.227397260273975</v>
      </c>
      <c r="F261" s="62">
        <v>14267</v>
      </c>
      <c r="G261" s="64">
        <f t="shared" si="70"/>
        <v>78.390109890109883</v>
      </c>
      <c r="H261" s="65">
        <v>29346</v>
      </c>
      <c r="I261" s="66">
        <f t="shared" si="71"/>
        <v>80.180327868852459</v>
      </c>
      <c r="J261" s="65">
        <v>13449</v>
      </c>
      <c r="K261" s="67">
        <f t="shared" si="72"/>
        <v>73.491803278688522</v>
      </c>
      <c r="L261" s="65">
        <v>33371</v>
      </c>
      <c r="M261" s="63">
        <f t="shared" si="73"/>
        <v>91.427397260273978</v>
      </c>
      <c r="N261" s="65">
        <v>16457</v>
      </c>
      <c r="O261" s="64">
        <f t="shared" si="74"/>
        <v>90.42307692307692</v>
      </c>
      <c r="P261" s="68">
        <v>34161</v>
      </c>
      <c r="Q261" s="69">
        <f t="shared" si="66"/>
        <v>93.591780821917808</v>
      </c>
      <c r="R261" s="70">
        <v>16930</v>
      </c>
      <c r="S261" s="71">
        <f t="shared" si="67"/>
        <v>93.021978021978029</v>
      </c>
      <c r="T261" s="72">
        <v>17511</v>
      </c>
      <c r="U261" s="73">
        <f t="shared" si="68"/>
        <v>96.214285714285708</v>
      </c>
      <c r="V261" s="123">
        <f t="shared" si="64"/>
        <v>0.14364383561643834</v>
      </c>
      <c r="W261" s="124">
        <f t="shared" si="65"/>
        <v>0.17824175824175825</v>
      </c>
      <c r="X261" s="13"/>
    </row>
    <row r="262" spans="1:24" s="3" customFormat="1" x14ac:dyDescent="0.25">
      <c r="A262" s="42" t="s">
        <v>290</v>
      </c>
      <c r="B262" s="43" t="s">
        <v>265</v>
      </c>
      <c r="C262" s="41" t="s">
        <v>102</v>
      </c>
      <c r="D262" s="62">
        <v>15002</v>
      </c>
      <c r="E262" s="63">
        <f t="shared" si="69"/>
        <v>41.101369863013701</v>
      </c>
      <c r="F262" s="62">
        <v>7850</v>
      </c>
      <c r="G262" s="64">
        <f t="shared" si="70"/>
        <v>43.131868131868131</v>
      </c>
      <c r="H262" s="65">
        <v>14180</v>
      </c>
      <c r="I262" s="66">
        <f t="shared" si="71"/>
        <v>38.743169398907106</v>
      </c>
      <c r="J262" s="65">
        <v>6551</v>
      </c>
      <c r="K262" s="67">
        <f t="shared" si="72"/>
        <v>35.797814207650276</v>
      </c>
      <c r="L262" s="65">
        <v>15918</v>
      </c>
      <c r="M262" s="63">
        <f t="shared" si="73"/>
        <v>43.610958904109587</v>
      </c>
      <c r="N262" s="65">
        <v>7866</v>
      </c>
      <c r="O262" s="64">
        <f t="shared" si="74"/>
        <v>43.219780219780219</v>
      </c>
      <c r="P262" s="65">
        <v>15518</v>
      </c>
      <c r="Q262" s="69">
        <f t="shared" si="66"/>
        <v>42.515068493150686</v>
      </c>
      <c r="R262" s="70">
        <v>7188</v>
      </c>
      <c r="S262" s="71">
        <f t="shared" si="67"/>
        <v>39.494505494505496</v>
      </c>
      <c r="T262" s="72">
        <v>7917</v>
      </c>
      <c r="U262" s="73">
        <f t="shared" si="68"/>
        <v>43.5</v>
      </c>
      <c r="V262" s="123">
        <f t="shared" si="64"/>
        <v>1.4136986301369845E-2</v>
      </c>
      <c r="W262" s="124">
        <f t="shared" si="65"/>
        <v>3.6813186813186862E-3</v>
      </c>
      <c r="X262" s="16"/>
    </row>
    <row r="263" spans="1:24" s="3" customFormat="1" x14ac:dyDescent="0.25">
      <c r="A263" s="44" t="s">
        <v>408</v>
      </c>
      <c r="B263" s="45" t="s">
        <v>265</v>
      </c>
      <c r="C263" s="41" t="s">
        <v>26</v>
      </c>
      <c r="D263" s="62">
        <v>34242</v>
      </c>
      <c r="E263" s="63">
        <f t="shared" si="69"/>
        <v>93.813698630136983</v>
      </c>
      <c r="F263" s="62">
        <v>17672</v>
      </c>
      <c r="G263" s="64">
        <f t="shared" si="70"/>
        <v>97.098901098901095</v>
      </c>
      <c r="H263" s="65">
        <v>32123</v>
      </c>
      <c r="I263" s="66">
        <f t="shared" si="71"/>
        <v>87.767759562841533</v>
      </c>
      <c r="J263" s="65">
        <v>13612</v>
      </c>
      <c r="K263" s="67">
        <f t="shared" si="72"/>
        <v>74.382513661202182</v>
      </c>
      <c r="L263" s="65">
        <v>36823</v>
      </c>
      <c r="M263" s="63">
        <f t="shared" si="73"/>
        <v>100.88493150684931</v>
      </c>
      <c r="N263" s="65">
        <v>18081</v>
      </c>
      <c r="O263" s="64">
        <f t="shared" si="74"/>
        <v>99.34615384615384</v>
      </c>
      <c r="P263" s="68">
        <v>36470</v>
      </c>
      <c r="Q263" s="69">
        <f t="shared" si="66"/>
        <v>99.917808219178085</v>
      </c>
      <c r="R263" s="70">
        <v>17405</v>
      </c>
      <c r="S263" s="71">
        <f t="shared" si="67"/>
        <v>95.631868131868131</v>
      </c>
      <c r="T263" s="72">
        <v>18172</v>
      </c>
      <c r="U263" s="73">
        <f t="shared" si="68"/>
        <v>99.84615384615384</v>
      </c>
      <c r="V263" s="123">
        <f t="shared" si="64"/>
        <v>6.1041095890411012E-2</v>
      </c>
      <c r="W263" s="124">
        <f t="shared" si="65"/>
        <v>2.7472527472527444E-2</v>
      </c>
      <c r="X263" s="13"/>
    </row>
    <row r="264" spans="1:24" s="3" customFormat="1" x14ac:dyDescent="0.25">
      <c r="A264" s="39" t="s">
        <v>431</v>
      </c>
      <c r="B264" s="40" t="s">
        <v>275</v>
      </c>
      <c r="C264" s="41" t="s">
        <v>1</v>
      </c>
      <c r="D264" s="62">
        <v>137920</v>
      </c>
      <c r="E264" s="63">
        <f t="shared" si="69"/>
        <v>377.86301369863014</v>
      </c>
      <c r="F264" s="62">
        <v>67916</v>
      </c>
      <c r="G264" s="64">
        <f t="shared" si="70"/>
        <v>373.16483516483515</v>
      </c>
      <c r="H264" s="65">
        <v>124947</v>
      </c>
      <c r="I264" s="66">
        <f t="shared" si="71"/>
        <v>341.38524590163934</v>
      </c>
      <c r="J264" s="65">
        <v>60598</v>
      </c>
      <c r="K264" s="67">
        <f t="shared" si="72"/>
        <v>331.1366120218579</v>
      </c>
      <c r="L264" s="65">
        <v>141008</v>
      </c>
      <c r="M264" s="63">
        <f t="shared" si="73"/>
        <v>386.32328767123289</v>
      </c>
      <c r="N264" s="65">
        <v>67923</v>
      </c>
      <c r="O264" s="64">
        <f t="shared" si="74"/>
        <v>373.2032967032967</v>
      </c>
      <c r="P264" s="68">
        <v>146994</v>
      </c>
      <c r="Q264" s="69">
        <f t="shared" si="66"/>
        <v>402.72328767123287</v>
      </c>
      <c r="R264" s="70">
        <v>73325</v>
      </c>
      <c r="S264" s="71">
        <f t="shared" si="67"/>
        <v>402.88461538461536</v>
      </c>
      <c r="T264" s="72">
        <v>75712</v>
      </c>
      <c r="U264" s="73">
        <f t="shared" si="68"/>
        <v>416</v>
      </c>
      <c r="V264" s="123">
        <f t="shared" si="64"/>
        <v>0.24860273972602726</v>
      </c>
      <c r="W264" s="124">
        <f t="shared" si="65"/>
        <v>0.42835164835164846</v>
      </c>
      <c r="X264" s="16"/>
    </row>
    <row r="265" spans="1:24" s="3" customFormat="1" x14ac:dyDescent="0.25">
      <c r="A265" s="42" t="s">
        <v>353</v>
      </c>
      <c r="B265" s="43" t="s">
        <v>275</v>
      </c>
      <c r="C265" s="41" t="s">
        <v>30</v>
      </c>
      <c r="D265" s="62">
        <v>28491</v>
      </c>
      <c r="E265" s="63">
        <f t="shared" si="69"/>
        <v>78.057534246575344</v>
      </c>
      <c r="F265" s="62">
        <v>13904</v>
      </c>
      <c r="G265" s="64">
        <f t="shared" si="70"/>
        <v>76.395604395604394</v>
      </c>
      <c r="H265" s="65">
        <v>30411</v>
      </c>
      <c r="I265" s="66">
        <f t="shared" si="71"/>
        <v>83.090163934426229</v>
      </c>
      <c r="J265" s="65">
        <v>14827</v>
      </c>
      <c r="K265" s="67">
        <f t="shared" si="72"/>
        <v>81.021857923497265</v>
      </c>
      <c r="L265" s="65">
        <v>40961</v>
      </c>
      <c r="M265" s="63">
        <f t="shared" si="73"/>
        <v>112.22191780821917</v>
      </c>
      <c r="N265" s="65">
        <v>19851</v>
      </c>
      <c r="O265" s="64">
        <f t="shared" si="74"/>
        <v>109.07142857142857</v>
      </c>
      <c r="P265" s="68">
        <v>42349</v>
      </c>
      <c r="Q265" s="69">
        <f t="shared" si="66"/>
        <v>116.02465753424657</v>
      </c>
      <c r="R265" s="70">
        <v>20655</v>
      </c>
      <c r="S265" s="71">
        <f t="shared" si="67"/>
        <v>113.48901098901099</v>
      </c>
      <c r="T265" s="72">
        <v>22294</v>
      </c>
      <c r="U265" s="73">
        <f t="shared" si="68"/>
        <v>122.49450549450549</v>
      </c>
      <c r="V265" s="123">
        <f t="shared" si="64"/>
        <v>0.37967123287671228</v>
      </c>
      <c r="W265" s="124">
        <f t="shared" si="65"/>
        <v>0.46098901098901096</v>
      </c>
      <c r="X265" s="13"/>
    </row>
    <row r="266" spans="1:24" s="3" customFormat="1" x14ac:dyDescent="0.25">
      <c r="A266" s="39" t="s">
        <v>327</v>
      </c>
      <c r="B266" s="45" t="s">
        <v>253</v>
      </c>
      <c r="C266" s="41" t="s">
        <v>81</v>
      </c>
      <c r="D266" s="62">
        <v>18888</v>
      </c>
      <c r="E266" s="63">
        <f t="shared" si="69"/>
        <v>51.747945205479454</v>
      </c>
      <c r="F266" s="62">
        <v>8584</v>
      </c>
      <c r="G266" s="64">
        <f t="shared" si="70"/>
        <v>47.164835164835168</v>
      </c>
      <c r="H266" s="65">
        <v>17681</v>
      </c>
      <c r="I266" s="66">
        <f t="shared" si="71"/>
        <v>48.308743169398909</v>
      </c>
      <c r="J266" s="65">
        <v>7468</v>
      </c>
      <c r="K266" s="67">
        <f t="shared" si="72"/>
        <v>40.808743169398909</v>
      </c>
      <c r="L266" s="65">
        <v>21423</v>
      </c>
      <c r="M266" s="63">
        <f t="shared" si="73"/>
        <v>58.69315068493151</v>
      </c>
      <c r="N266" s="65">
        <v>9849</v>
      </c>
      <c r="O266" s="64">
        <f t="shared" si="74"/>
        <v>54.115384615384613</v>
      </c>
      <c r="P266" s="68">
        <v>23123</v>
      </c>
      <c r="Q266" s="69">
        <f t="shared" ref="Q266:Q268" si="75">P266/365</f>
        <v>63.350684931506848</v>
      </c>
      <c r="R266" s="70">
        <v>10981</v>
      </c>
      <c r="S266" s="71">
        <f t="shared" ref="S266:S268" si="76">R266/182</f>
        <v>60.335164835164832</v>
      </c>
      <c r="T266" s="72">
        <v>10571</v>
      </c>
      <c r="U266" s="73">
        <f t="shared" ref="U266:U268" si="77">T266/182</f>
        <v>58.082417582417584</v>
      </c>
      <c r="V266" s="123">
        <f t="shared" si="64"/>
        <v>0.11602739726027395</v>
      </c>
      <c r="W266" s="124">
        <f t="shared" si="65"/>
        <v>0.10917582417582417</v>
      </c>
      <c r="X266" s="19"/>
    </row>
    <row r="267" spans="1:24" s="3" customFormat="1" x14ac:dyDescent="0.25">
      <c r="A267" s="46"/>
      <c r="B267" s="46"/>
      <c r="C267" s="47"/>
      <c r="D267" s="93"/>
      <c r="E267" s="115"/>
      <c r="F267" s="93"/>
      <c r="G267" s="115"/>
      <c r="H267" s="93"/>
      <c r="I267" s="115"/>
      <c r="J267" s="93"/>
      <c r="K267" s="115"/>
      <c r="L267" s="93"/>
      <c r="M267" s="115"/>
      <c r="N267" s="93"/>
      <c r="O267" s="115"/>
      <c r="P267" s="94"/>
      <c r="Q267" s="94"/>
      <c r="R267" s="94"/>
      <c r="S267" s="116"/>
      <c r="T267" s="87"/>
      <c r="U267" s="117"/>
      <c r="V267" s="127"/>
      <c r="W267" s="128"/>
      <c r="X267" s="16"/>
    </row>
    <row r="268" spans="1:24" x14ac:dyDescent="0.25">
      <c r="D268" s="93"/>
      <c r="E268" s="115"/>
    </row>
    <row r="269" spans="1:24" x14ac:dyDescent="0.25">
      <c r="D269" s="93"/>
      <c r="E269" s="115"/>
    </row>
    <row r="270" spans="1:24" x14ac:dyDescent="0.25">
      <c r="D270" s="93"/>
      <c r="E270" s="115"/>
    </row>
    <row r="271" spans="1:24" x14ac:dyDescent="0.25">
      <c r="D271" s="93"/>
      <c r="E271" s="115"/>
    </row>
    <row r="272" spans="1:24" x14ac:dyDescent="0.25">
      <c r="D272" s="93"/>
      <c r="E272" s="115"/>
    </row>
    <row r="273" spans="4:5" x14ac:dyDescent="0.25">
      <c r="D273" s="93"/>
      <c r="E273" s="115"/>
    </row>
    <row r="274" spans="4:5" x14ac:dyDescent="0.25">
      <c r="D274" s="93"/>
      <c r="E274" s="115"/>
    </row>
    <row r="275" spans="4:5" x14ac:dyDescent="0.25">
      <c r="D275" s="93"/>
      <c r="E275" s="115"/>
    </row>
    <row r="276" spans="4:5" x14ac:dyDescent="0.25">
      <c r="D276" s="93"/>
      <c r="E276" s="115"/>
    </row>
    <row r="277" spans="4:5" x14ac:dyDescent="0.25">
      <c r="D277" s="93"/>
      <c r="E277" s="115"/>
    </row>
    <row r="278" spans="4:5" x14ac:dyDescent="0.25">
      <c r="D278" s="93"/>
      <c r="E278" s="115"/>
    </row>
    <row r="279" spans="4:5" x14ac:dyDescent="0.25">
      <c r="D279" s="93"/>
      <c r="E279" s="115"/>
    </row>
    <row r="280" spans="4:5" x14ac:dyDescent="0.25">
      <c r="D280" s="93"/>
      <c r="E280" s="115"/>
    </row>
    <row r="281" spans="4:5" x14ac:dyDescent="0.25">
      <c r="D281" s="93"/>
      <c r="E281" s="115"/>
    </row>
    <row r="282" spans="4:5" x14ac:dyDescent="0.25">
      <c r="D282" s="93"/>
      <c r="E282" s="115"/>
    </row>
    <row r="283" spans="4:5" x14ac:dyDescent="0.25">
      <c r="D283" s="93"/>
      <c r="E283" s="115"/>
    </row>
    <row r="284" spans="4:5" x14ac:dyDescent="0.25">
      <c r="D284" s="93"/>
      <c r="E284" s="115"/>
    </row>
    <row r="285" spans="4:5" x14ac:dyDescent="0.25">
      <c r="D285" s="93"/>
      <c r="E285" s="115"/>
    </row>
    <row r="286" spans="4:5" x14ac:dyDescent="0.25">
      <c r="D286" s="93"/>
      <c r="E286" s="115"/>
    </row>
    <row r="287" spans="4:5" x14ac:dyDescent="0.25">
      <c r="D287" s="93"/>
      <c r="E287" s="115"/>
    </row>
    <row r="288" spans="4:5" x14ac:dyDescent="0.25">
      <c r="D288" s="93"/>
      <c r="E288" s="115"/>
    </row>
    <row r="289" spans="4:5" x14ac:dyDescent="0.25">
      <c r="D289" s="93"/>
      <c r="E289" s="115"/>
    </row>
    <row r="290" spans="4:5" x14ac:dyDescent="0.25">
      <c r="D290" s="93"/>
      <c r="E290" s="115"/>
    </row>
    <row r="291" spans="4:5" x14ac:dyDescent="0.25">
      <c r="D291" s="93"/>
      <c r="E291" s="115"/>
    </row>
    <row r="292" spans="4:5" x14ac:dyDescent="0.25">
      <c r="D292" s="93"/>
      <c r="E292" s="115"/>
    </row>
    <row r="293" spans="4:5" x14ac:dyDescent="0.25">
      <c r="D293" s="93"/>
      <c r="E293" s="115"/>
    </row>
    <row r="294" spans="4:5" x14ac:dyDescent="0.25">
      <c r="D294" s="93"/>
      <c r="E294" s="115"/>
    </row>
    <row r="295" spans="4:5" x14ac:dyDescent="0.25">
      <c r="D295" s="93"/>
      <c r="E295" s="115"/>
    </row>
    <row r="296" spans="4:5" x14ac:dyDescent="0.25">
      <c r="D296" s="93"/>
      <c r="E296" s="115"/>
    </row>
    <row r="297" spans="4:5" x14ac:dyDescent="0.25">
      <c r="D297" s="93"/>
      <c r="E297" s="115"/>
    </row>
    <row r="298" spans="4:5" x14ac:dyDescent="0.25">
      <c r="D298" s="93"/>
      <c r="E298" s="115"/>
    </row>
    <row r="299" spans="4:5" x14ac:dyDescent="0.25">
      <c r="D299" s="93"/>
      <c r="E299" s="115"/>
    </row>
    <row r="300" spans="4:5" x14ac:dyDescent="0.25">
      <c r="D300" s="93"/>
      <c r="E300" s="115"/>
    </row>
    <row r="301" spans="4:5" x14ac:dyDescent="0.25">
      <c r="D301" s="93"/>
      <c r="E301" s="115"/>
    </row>
    <row r="302" spans="4:5" x14ac:dyDescent="0.25">
      <c r="D302" s="93"/>
      <c r="E302" s="115"/>
    </row>
    <row r="303" spans="4:5" x14ac:dyDescent="0.25">
      <c r="D303" s="93"/>
      <c r="E303" s="115"/>
    </row>
    <row r="304" spans="4:5" x14ac:dyDescent="0.25">
      <c r="D304" s="93"/>
      <c r="E304" s="115"/>
    </row>
    <row r="305" spans="4:5" x14ac:dyDescent="0.25">
      <c r="D305" s="93"/>
      <c r="E305" s="115"/>
    </row>
    <row r="306" spans="4:5" x14ac:dyDescent="0.25">
      <c r="D306" s="93"/>
      <c r="E306" s="115"/>
    </row>
    <row r="307" spans="4:5" x14ac:dyDescent="0.25">
      <c r="D307" s="93"/>
      <c r="E307" s="115"/>
    </row>
    <row r="308" spans="4:5" x14ac:dyDescent="0.25">
      <c r="D308" s="93"/>
      <c r="E308" s="115"/>
    </row>
    <row r="309" spans="4:5" x14ac:dyDescent="0.25">
      <c r="D309" s="93"/>
      <c r="E309" s="115"/>
    </row>
    <row r="310" spans="4:5" x14ac:dyDescent="0.25">
      <c r="D310" s="93"/>
      <c r="E310" s="115"/>
    </row>
    <row r="311" spans="4:5" x14ac:dyDescent="0.25">
      <c r="D311" s="93"/>
      <c r="E311" s="115"/>
    </row>
    <row r="312" spans="4:5" x14ac:dyDescent="0.25">
      <c r="D312" s="93"/>
      <c r="E312" s="115"/>
    </row>
    <row r="313" spans="4:5" x14ac:dyDescent="0.25">
      <c r="D313" s="93"/>
      <c r="E313" s="115"/>
    </row>
    <row r="314" spans="4:5" x14ac:dyDescent="0.25">
      <c r="D314" s="93"/>
      <c r="E314" s="115"/>
    </row>
    <row r="315" spans="4:5" x14ac:dyDescent="0.25">
      <c r="D315" s="93"/>
      <c r="E315" s="115"/>
    </row>
    <row r="316" spans="4:5" x14ac:dyDescent="0.25">
      <c r="D316" s="93"/>
      <c r="E316" s="115"/>
    </row>
    <row r="317" spans="4:5" x14ac:dyDescent="0.25">
      <c r="D317" s="93"/>
      <c r="E317" s="115"/>
    </row>
    <row r="318" spans="4:5" x14ac:dyDescent="0.25">
      <c r="D318" s="93"/>
      <c r="E318" s="115"/>
    </row>
    <row r="319" spans="4:5" x14ac:dyDescent="0.25">
      <c r="D319" s="93"/>
      <c r="E319" s="115"/>
    </row>
    <row r="320" spans="4:5" x14ac:dyDescent="0.25">
      <c r="D320" s="93"/>
      <c r="E320" s="115"/>
    </row>
    <row r="321" spans="4:5" x14ac:dyDescent="0.25">
      <c r="D321" s="93"/>
      <c r="E321" s="115"/>
    </row>
    <row r="322" spans="4:5" x14ac:dyDescent="0.25">
      <c r="D322" s="93"/>
      <c r="E322" s="115"/>
    </row>
    <row r="323" spans="4:5" x14ac:dyDescent="0.25">
      <c r="D323" s="93"/>
      <c r="E323" s="115"/>
    </row>
    <row r="324" spans="4:5" x14ac:dyDescent="0.25">
      <c r="D324" s="93"/>
      <c r="E324" s="115"/>
    </row>
    <row r="325" spans="4:5" x14ac:dyDescent="0.25">
      <c r="D325" s="93"/>
      <c r="E325" s="115"/>
    </row>
    <row r="326" spans="4:5" x14ac:dyDescent="0.25">
      <c r="D326" s="93"/>
      <c r="E326" s="115"/>
    </row>
    <row r="327" spans="4:5" x14ac:dyDescent="0.25">
      <c r="D327" s="93"/>
      <c r="E327" s="115"/>
    </row>
    <row r="328" spans="4:5" x14ac:dyDescent="0.25">
      <c r="D328" s="93"/>
      <c r="E328" s="115"/>
    </row>
    <row r="329" spans="4:5" x14ac:dyDescent="0.25">
      <c r="D329" s="93"/>
      <c r="E329" s="115"/>
    </row>
  </sheetData>
  <sortState ref="A2:X265">
    <sortCondition sortBy="cellColor" ref="A2:A265" dxfId="0"/>
    <sortCondition ref="B2:B265"/>
    <sortCondition ref="V2:V265"/>
  </sortState>
  <mergeCells count="1">
    <mergeCell ref="A1:J1"/>
  </mergeCells>
  <pageMargins left="0.7" right="0.7" top="0.75" bottom="0.75" header="0.3" footer="0.3"/>
  <pageSetup paperSize="9" scale="52" orientation="landscape" r:id="rId1"/>
  <headerFooter>
    <oddFooter>&amp;LMateriał roboczy - do dyskusji</oddFooter>
  </headerFooter>
  <colBreaks count="1" manualBreakCount="1">
    <brk id="24" max="26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PKP_STACJE </vt:lpstr>
      <vt:lpstr>'PKP_STACJE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Grupiński</dc:creator>
  <cp:lastModifiedBy>Żukowski Jarosław</cp:lastModifiedBy>
  <dcterms:created xsi:type="dcterms:W3CDTF">2020-10-27T13:52:04Z</dcterms:created>
  <dcterms:modified xsi:type="dcterms:W3CDTF">2023-12-28T21:34:31Z</dcterms:modified>
</cp:coreProperties>
</file>