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cper.lawera\AppData\Local\Temp\ezdpuw\20251120134623075\"/>
    </mc:Choice>
  </mc:AlternateContent>
  <xr:revisionPtr revIDLastSave="0" documentId="13_ncr:1_{29FF4F73-02E9-46C8-AD8B-8167BF4809F4}" xr6:coauthVersionLast="47" xr6:coauthVersionMax="47" xr10:uidLastSave="{00000000-0000-0000-0000-000000000000}"/>
  <bookViews>
    <workbookView xWindow="-108" yWindow="-108" windowWidth="23256" windowHeight="12456" firstSheet="2" activeTab="2" xr2:uid="{9D7A8EDD-5398-4186-80F2-B1C89370A331}"/>
  </bookViews>
  <sheets>
    <sheet name="subw. oświat. 2024" sheetId="1" r:id="rId1"/>
    <sheet name="potrzeby oświatowe 2025" sheetId="2" r:id="rId2"/>
    <sheet name="Fundusz Pomocy" sheetId="3" r:id="rId3"/>
    <sheet name="dotacja przedszkolna 2024" sheetId="4" r:id="rId4"/>
    <sheet name="RC45" sheetId="5" r:id="rId5"/>
    <sheet name="RC26 - podręczniki" sheetId="6" r:id="rId6"/>
    <sheet name="RC26 - Podróże z Klasą" sheetId="14" r:id="rId7"/>
    <sheet name="Za Życiem" sheetId="7" r:id="rId8"/>
    <sheet name="Aktyw tabl. i cyfr. ucz" sheetId="8" r:id="rId9"/>
    <sheet name="Inwestycje w oświacie- 2024" sheetId="9" r:id="rId10"/>
    <sheet name="Mała szkoła" sheetId="10" r:id="rId11"/>
    <sheet name="Środki na BCU - KPO" sheetId="11" r:id="rId12"/>
    <sheet name="Posiłek w szkole i w domu" sheetId="12" r:id="rId13"/>
    <sheet name="pomoc materialna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4" l="1"/>
  <c r="F54" i="14"/>
  <c r="F45" i="14"/>
  <c r="F38" i="14"/>
  <c r="F31" i="14"/>
  <c r="F29" i="14"/>
  <c r="F24" i="14"/>
  <c r="F22" i="14"/>
  <c r="F18" i="14"/>
  <c r="F13" i="14"/>
  <c r="F7" i="14"/>
  <c r="F3" i="14"/>
  <c r="J83" i="13"/>
  <c r="I83" i="13"/>
  <c r="H83" i="13"/>
  <c r="G83" i="13"/>
  <c r="E83" i="13"/>
  <c r="F82" i="13"/>
  <c r="F81" i="13"/>
  <c r="F80" i="13"/>
  <c r="F79" i="13"/>
  <c r="F78" i="13"/>
  <c r="F77" i="13"/>
  <c r="F76" i="13"/>
  <c r="F74" i="13"/>
  <c r="F73" i="13"/>
  <c r="F72" i="13"/>
  <c r="F71" i="13"/>
  <c r="F70" i="13"/>
  <c r="F69" i="13"/>
  <c r="F68" i="13"/>
  <c r="F67" i="13"/>
  <c r="F65" i="13"/>
  <c r="F64" i="13"/>
  <c r="F63" i="13"/>
  <c r="F62" i="13"/>
  <c r="F61" i="13"/>
  <c r="F60" i="13"/>
  <c r="F59" i="13"/>
  <c r="F58" i="13"/>
  <c r="F57" i="13"/>
  <c r="F55" i="13"/>
  <c r="F54" i="13"/>
  <c r="F53" i="13"/>
  <c r="F52" i="13"/>
  <c r="F51" i="13"/>
  <c r="F50" i="13"/>
  <c r="F49" i="13"/>
  <c r="F48" i="13"/>
  <c r="F47" i="13"/>
  <c r="F46" i="13"/>
  <c r="F44" i="13"/>
  <c r="F43" i="13"/>
  <c r="F42" i="13"/>
  <c r="F41" i="13"/>
  <c r="F40" i="13"/>
  <c r="F39" i="13"/>
  <c r="F38" i="13"/>
  <c r="F37" i="13"/>
  <c r="F35" i="13"/>
  <c r="F34" i="13"/>
  <c r="F33" i="13"/>
  <c r="F32" i="13"/>
  <c r="F31" i="13"/>
  <c r="F30" i="13"/>
  <c r="F29" i="13"/>
  <c r="F28" i="13"/>
  <c r="F27" i="13"/>
  <c r="F26" i="13"/>
  <c r="F24" i="13"/>
  <c r="F23" i="13"/>
  <c r="F22" i="13"/>
  <c r="F21" i="13"/>
  <c r="F20" i="13"/>
  <c r="F19" i="13"/>
  <c r="F18" i="13"/>
  <c r="F17" i="13"/>
  <c r="F16" i="13"/>
  <c r="F15" i="13"/>
  <c r="F14" i="13"/>
  <c r="F12" i="13"/>
  <c r="F11" i="13"/>
  <c r="F10" i="13"/>
  <c r="F9" i="13"/>
  <c r="F8" i="13"/>
  <c r="F7" i="13"/>
  <c r="F5" i="13"/>
  <c r="F4" i="13"/>
  <c r="F3" i="13"/>
  <c r="F83" i="13" s="1"/>
  <c r="E14" i="12"/>
  <c r="N11" i="7"/>
  <c r="M11" i="7"/>
  <c r="L11" i="7"/>
  <c r="K11" i="7"/>
  <c r="G11" i="7"/>
  <c r="J10" i="7"/>
  <c r="I10" i="7"/>
  <c r="H10" i="7" s="1"/>
  <c r="J8" i="7"/>
  <c r="I8" i="7"/>
  <c r="H8" i="7"/>
  <c r="F8" i="7"/>
  <c r="F11" i="7" s="1"/>
  <c r="E8" i="7"/>
  <c r="E11" i="7" s="1"/>
  <c r="J7" i="7"/>
  <c r="I7" i="7"/>
  <c r="H7" i="7" s="1"/>
  <c r="J6" i="7"/>
  <c r="J5" i="7"/>
  <c r="I5" i="7"/>
  <c r="H5" i="7"/>
  <c r="J4" i="7"/>
  <c r="I4" i="7"/>
  <c r="H4" i="7"/>
  <c r="L3" i="7"/>
  <c r="J3" i="7"/>
  <c r="J2" i="7"/>
  <c r="J11" i="7" s="1"/>
  <c r="I2" i="7"/>
  <c r="I11" i="7" s="1"/>
  <c r="H2" i="7"/>
  <c r="E99" i="6"/>
  <c r="E89" i="6"/>
  <c r="E79" i="6"/>
  <c r="E68" i="6"/>
  <c r="E58" i="6"/>
  <c r="E51" i="6"/>
  <c r="E40" i="6"/>
  <c r="E28" i="6"/>
  <c r="E15" i="6"/>
  <c r="E7" i="6"/>
  <c r="E102" i="6" s="1"/>
  <c r="H11" i="7" l="1"/>
</calcChain>
</file>

<file path=xl/sharedStrings.xml><?xml version="1.0" encoding="utf-8"?>
<sst xmlns="http://schemas.openxmlformats.org/spreadsheetml/2006/main" count="2311" uniqueCount="584">
  <si>
    <t>180103</t>
  </si>
  <si>
    <t>bieszczadzki</t>
  </si>
  <si>
    <t>PODKARPACKIE</t>
  </si>
  <si>
    <t>CZARNA</t>
  </si>
  <si>
    <t>Gm</t>
  </si>
  <si>
    <t>180105</t>
  </si>
  <si>
    <t>LUTOWISKA</t>
  </si>
  <si>
    <t>180108</t>
  </si>
  <si>
    <t>USTRZYKI DOLNE</t>
  </si>
  <si>
    <t>M-Gm</t>
  </si>
  <si>
    <t>180201</t>
  </si>
  <si>
    <t>brzozowski</t>
  </si>
  <si>
    <t>BRZOZÓW</t>
  </si>
  <si>
    <t>180202</t>
  </si>
  <si>
    <t>DOMARADZ</t>
  </si>
  <si>
    <t>180203</t>
  </si>
  <si>
    <t>DYDNIA</t>
  </si>
  <si>
    <t>180204</t>
  </si>
  <si>
    <t>HACZÓW</t>
  </si>
  <si>
    <t>180205</t>
  </si>
  <si>
    <t>JASIENICA ROSIELNA</t>
  </si>
  <si>
    <t>180206</t>
  </si>
  <si>
    <t>NOZDRZEC</t>
  </si>
  <si>
    <t>M</t>
  </si>
  <si>
    <t>180401</t>
  </si>
  <si>
    <t>jarosławski</t>
  </si>
  <si>
    <t>JAROSŁAW</t>
  </si>
  <si>
    <t>180402</t>
  </si>
  <si>
    <t>RADYMNO</t>
  </si>
  <si>
    <t>180403</t>
  </si>
  <si>
    <t>CHŁOPICE</t>
  </si>
  <si>
    <t>180404</t>
  </si>
  <si>
    <t>180405</t>
  </si>
  <si>
    <t>LASZKI</t>
  </si>
  <si>
    <t>180406</t>
  </si>
  <si>
    <t>PAWŁOSIÓW</t>
  </si>
  <si>
    <t>180407</t>
  </si>
  <si>
    <t>PRUCHNIK</t>
  </si>
  <si>
    <t>180408</t>
  </si>
  <si>
    <t>180409</t>
  </si>
  <si>
    <t>ROKIETNICA</t>
  </si>
  <si>
    <t>180410</t>
  </si>
  <si>
    <t>ROŹWIENICA</t>
  </si>
  <si>
    <t>180411</t>
  </si>
  <si>
    <t>WIĄZOWNICA</t>
  </si>
  <si>
    <t>180701</t>
  </si>
  <si>
    <t>krośnieński</t>
  </si>
  <si>
    <t>CHORKÓWKA</t>
  </si>
  <si>
    <t>180702</t>
  </si>
  <si>
    <t>DUKLA</t>
  </si>
  <si>
    <t>180703</t>
  </si>
  <si>
    <t>IWONICZ-ZDRÓJ</t>
  </si>
  <si>
    <t>180704</t>
  </si>
  <si>
    <t>JEDLICZE</t>
  </si>
  <si>
    <t>180705</t>
  </si>
  <si>
    <t>KORCZYNA</t>
  </si>
  <si>
    <t>180706</t>
  </si>
  <si>
    <t>KROŚCIENKO WYŻNE</t>
  </si>
  <si>
    <t>180707</t>
  </si>
  <si>
    <t>MIEJSCE PIASTOWE</t>
  </si>
  <si>
    <t>180708</t>
  </si>
  <si>
    <t>RYMANÓW</t>
  </si>
  <si>
    <t>180709</t>
  </si>
  <si>
    <t>WOJASZÓWKA</t>
  </si>
  <si>
    <t>180710</t>
  </si>
  <si>
    <t>JAŚLISKA</t>
  </si>
  <si>
    <t>180901</t>
  </si>
  <si>
    <t>lubaczowski</t>
  </si>
  <si>
    <t>LUBACZÓW</t>
  </si>
  <si>
    <t>180902</t>
  </si>
  <si>
    <t>CIESZANÓW</t>
  </si>
  <si>
    <t>180903</t>
  </si>
  <si>
    <t>HORYNIEC-ZDRÓJ</t>
  </si>
  <si>
    <t>180904</t>
  </si>
  <si>
    <t>180905</t>
  </si>
  <si>
    <t>NAROL</t>
  </si>
  <si>
    <t>180906</t>
  </si>
  <si>
    <t>OLESZYCE</t>
  </si>
  <si>
    <t>180907</t>
  </si>
  <si>
    <t>STARY DZIKÓW</t>
  </si>
  <si>
    <t>180908</t>
  </si>
  <si>
    <t>WIELKIE OCZY</t>
  </si>
  <si>
    <t>181301</t>
  </si>
  <si>
    <t>przemyski</t>
  </si>
  <si>
    <t>BIRCZA</t>
  </si>
  <si>
    <t>181302</t>
  </si>
  <si>
    <t>DUBIECKO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</si>
  <si>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</si>
  <si>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</si>
  <si>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</si>
  <si>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</si>
  <si>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</si>
  <si>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</si>
  <si>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</si>
  <si>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</si>
  <si>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181307</t>
  </si>
  <si>
    <t>ORŁY</t>
  </si>
  <si>
    <t>181308</t>
  </si>
  <si>
    <t>PRZEMYŚL</t>
  </si>
  <si>
    <t>181309</t>
  </si>
  <si>
    <t>STUBNO</t>
  </si>
  <si>
    <t>181310</t>
  </si>
  <si>
    <t>ŻURAWICA</t>
  </si>
  <si>
    <t>181401</t>
  </si>
  <si>
    <t>przeworski</t>
  </si>
  <si>
    <t>PRZEWORSK</t>
  </si>
  <si>
    <t>181402</t>
  </si>
  <si>
    <t>ADAMÓWKA</t>
  </si>
  <si>
    <t>181403</t>
  </si>
  <si>
    <t>GAĆ</t>
  </si>
  <si>
    <t>181404</t>
  </si>
  <si>
    <t>JAWORNIK POLSKI</t>
  </si>
  <si>
    <t>181405</t>
  </si>
  <si>
    <t>KAŃCZUGA</t>
  </si>
  <si>
    <t>181406</t>
  </si>
  <si>
    <t>181407</t>
  </si>
  <si>
    <t>SIENIAWA</t>
  </si>
  <si>
    <t>181408</t>
  </si>
  <si>
    <t>TRYŃCZA</t>
  </si>
  <si>
    <t>181409</t>
  </si>
  <si>
    <t>ZARZECZE</t>
  </si>
  <si>
    <t>181701</t>
  </si>
  <si>
    <t>sanocki</t>
  </si>
  <si>
    <t>SANOK</t>
  </si>
  <si>
    <t>181702</t>
  </si>
  <si>
    <t>BESKO</t>
  </si>
  <si>
    <t>181703</t>
  </si>
  <si>
    <t>BUKOWSKO</t>
  </si>
  <si>
    <t>181704</t>
  </si>
  <si>
    <t>KOMAŃCZA</t>
  </si>
  <si>
    <t>181705</t>
  </si>
  <si>
    <t>181706</t>
  </si>
  <si>
    <t>TYRAWA WOŁOSKA</t>
  </si>
  <si>
    <t>181707</t>
  </si>
  <si>
    <t>ZAGÓRZ</t>
  </si>
  <si>
    <t>181708</t>
  </si>
  <si>
    <t>ZARSZYN</t>
  </si>
  <si>
    <t>182101</t>
  </si>
  <si>
    <t>leski</t>
  </si>
  <si>
    <t>BALIGRÓD</t>
  </si>
  <si>
    <t>182102</t>
  </si>
  <si>
    <t>CISNA</t>
  </si>
  <si>
    <t>182103</t>
  </si>
  <si>
    <t>LESKO</t>
  </si>
  <si>
    <t>182104</t>
  </si>
  <si>
    <t>OLSZANICA</t>
  </si>
  <si>
    <t>182105</t>
  </si>
  <si>
    <t>SOLINA</t>
  </si>
  <si>
    <t>186101</t>
  </si>
  <si>
    <t>m. Krosno</t>
  </si>
  <si>
    <t>KROSNO</t>
  </si>
  <si>
    <t>MM</t>
  </si>
  <si>
    <t>186201</t>
  </si>
  <si>
    <t>m. Przemyśl</t>
  </si>
  <si>
    <t>kod JST</t>
  </si>
  <si>
    <t>powiat</t>
  </si>
  <si>
    <t>województwo</t>
  </si>
  <si>
    <t>gmina</t>
  </si>
  <si>
    <t>typ gminy</t>
  </si>
  <si>
    <t>kwota subwencji oświatowej na 2024 rok (w zł)</t>
  </si>
  <si>
    <t>kwota przyznana z Funduszu Pomocy (stan na 14.10.2025) w zł</t>
  </si>
  <si>
    <t>Powiat</t>
  </si>
  <si>
    <t>Gmina</t>
  </si>
  <si>
    <t>Nazwa inwestycji</t>
  </si>
  <si>
    <t>Przeznaczona kwota (w zł)</t>
  </si>
  <si>
    <t>Wielkie Oczy</t>
  </si>
  <si>
    <t>Budowa sali gimnastycznej przy Publicznej Szkole Podstawowej w Łukawcu</t>
  </si>
  <si>
    <t>Wykorzystanie dotacji celowej na podręczniki, materiały edukacyjne i materiały ćwiczeniowe w wybranych powiatach województwa podkarpackiego w 2024 r.</t>
  </si>
  <si>
    <t>L.p.</t>
  </si>
  <si>
    <t>Kod teryt.</t>
  </si>
  <si>
    <t>Nazwa jst</t>
  </si>
  <si>
    <t xml:space="preserve">Gmina Czarna </t>
  </si>
  <si>
    <t xml:space="preserve">Gmina Lutowiska </t>
  </si>
  <si>
    <t xml:space="preserve">Miasto i Gmina Ustrzyki Dolne </t>
  </si>
  <si>
    <t>Powiat Bieszczadzki (Ustrzyki Dolne)</t>
  </si>
  <si>
    <t>RAZEM powiat bieszczadzki</t>
  </si>
  <si>
    <t xml:space="preserve">Miasto i Gmina Brzozów </t>
  </si>
  <si>
    <t xml:space="preserve">Gmina Domaradz </t>
  </si>
  <si>
    <t xml:space="preserve">Gmina Dydnia </t>
  </si>
  <si>
    <t xml:space="preserve">Gmina Haczów </t>
  </si>
  <si>
    <t xml:space="preserve">Gmina Jasienica Rosielna </t>
  </si>
  <si>
    <t xml:space="preserve">Gmina Nozdrzec </t>
  </si>
  <si>
    <t>Powiat Brzozowski</t>
  </si>
  <si>
    <t>RAZEM powiat brzozowski</t>
  </si>
  <si>
    <t xml:space="preserve">Gmina Chłopice </t>
  </si>
  <si>
    <t xml:space="preserve">Gmina Jarosław </t>
  </si>
  <si>
    <t xml:space="preserve">Miasto Jarosław </t>
  </si>
  <si>
    <t xml:space="preserve">Gmina Laszki </t>
  </si>
  <si>
    <t xml:space="preserve">Gmina Pawłosiów </t>
  </si>
  <si>
    <t xml:space="preserve">Gmina Pruchnik </t>
  </si>
  <si>
    <t xml:space="preserve">Gmina Radymno </t>
  </si>
  <si>
    <t xml:space="preserve">Miasto Radymno </t>
  </si>
  <si>
    <t xml:space="preserve">Gmina Rokietnica </t>
  </si>
  <si>
    <t xml:space="preserve">Gmina Roźwienica </t>
  </si>
  <si>
    <t xml:space="preserve">Gmina Wiązownica </t>
  </si>
  <si>
    <t>Powiat Jarosławski</t>
  </si>
  <si>
    <t>RAZEM powiat jarosławski</t>
  </si>
  <si>
    <t xml:space="preserve">Gmina Brzyska </t>
  </si>
  <si>
    <t>jasielski</t>
  </si>
  <si>
    <t xml:space="preserve">Gmina Dębowiec </t>
  </si>
  <si>
    <t xml:space="preserve">Gmina Jasło </t>
  </si>
  <si>
    <t xml:space="preserve">Miasto Jasło </t>
  </si>
  <si>
    <t xml:space="preserve">Miasto i Gmina Kołaczyce </t>
  </si>
  <si>
    <t xml:space="preserve">Gmina Krempna </t>
  </si>
  <si>
    <t xml:space="preserve">Gmina Nowy Żmigród </t>
  </si>
  <si>
    <t xml:space="preserve">Gmina Osiek Jasielski </t>
  </si>
  <si>
    <t xml:space="preserve">Gmina Skołyszyn </t>
  </si>
  <si>
    <t xml:space="preserve">Gmina Tarnowiec </t>
  </si>
  <si>
    <t>Powiat Jasielski</t>
  </si>
  <si>
    <t>RAZEM powiat jasielski</t>
  </si>
  <si>
    <t xml:space="preserve">Gmina Chorkówka </t>
  </si>
  <si>
    <t xml:space="preserve">Miasto i Gmina Dukla </t>
  </si>
  <si>
    <t xml:space="preserve">Miasto i Gmina Iwonicz Zdrój </t>
  </si>
  <si>
    <t xml:space="preserve">Miasto i Gmina Jedlicze </t>
  </si>
  <si>
    <t xml:space="preserve">Gmina Korczyna </t>
  </si>
  <si>
    <t xml:space="preserve">Gmina Krościenko Wyżne </t>
  </si>
  <si>
    <t xml:space="preserve">Gmina Miejsce Piastowe </t>
  </si>
  <si>
    <t xml:space="preserve">Miasto i Gmina Rymanów </t>
  </si>
  <si>
    <t xml:space="preserve">Gmina Jaśliska </t>
  </si>
  <si>
    <t xml:space="preserve">Gmina Wojaszówka </t>
  </si>
  <si>
    <t>RAZEM powiat krośnieński</t>
  </si>
  <si>
    <t xml:space="preserve">Gmina Baligród </t>
  </si>
  <si>
    <t xml:space="preserve">Gmina Cisna </t>
  </si>
  <si>
    <t xml:space="preserve">Miasto i Gmina Lesko </t>
  </si>
  <si>
    <t xml:space="preserve">Gmina Olszanica </t>
  </si>
  <si>
    <t xml:space="preserve">Gmina Solina </t>
  </si>
  <si>
    <t>Powiat Leski</t>
  </si>
  <si>
    <t>RAZEM powiat leski</t>
  </si>
  <si>
    <t xml:space="preserve">Miasto i Gmina Cieszanów </t>
  </si>
  <si>
    <t xml:space="preserve">Gmina Horyniec Zdrój </t>
  </si>
  <si>
    <t xml:space="preserve">Gmina Lubaczów </t>
  </si>
  <si>
    <t xml:space="preserve">Miasto Lubaczów </t>
  </si>
  <si>
    <t xml:space="preserve">Miasto i Gmina Narol </t>
  </si>
  <si>
    <t xml:space="preserve">Miasto i Gmina Oleszyce </t>
  </si>
  <si>
    <t xml:space="preserve">Gmina Stary Dzików </t>
  </si>
  <si>
    <t xml:space="preserve">Gmina Wielkie Oczy </t>
  </si>
  <si>
    <t>Powiat Lubaczowski</t>
  </si>
  <si>
    <t>RAZEM powiat lubaczowski</t>
  </si>
  <si>
    <t xml:space="preserve">Miasto i Gmina Bircza </t>
  </si>
  <si>
    <t xml:space="preserve">Gmina Dubiecko </t>
  </si>
  <si>
    <t xml:space="preserve">Gmina Fredropol </t>
  </si>
  <si>
    <t xml:space="preserve">Gmina Krasiczyn </t>
  </si>
  <si>
    <t xml:space="preserve">Gmina Krzywcza </t>
  </si>
  <si>
    <t xml:space="preserve">Gmina Medyka </t>
  </si>
  <si>
    <t xml:space="preserve">Gmina Orły </t>
  </si>
  <si>
    <t xml:space="preserve">Gmina Przemyśl </t>
  </si>
  <si>
    <t xml:space="preserve">Gmina Stubno </t>
  </si>
  <si>
    <t xml:space="preserve">Gmina Żurawica </t>
  </si>
  <si>
    <t>RAZEM powiat przemyski</t>
  </si>
  <si>
    <t xml:space="preserve">Gmina Adamówka </t>
  </si>
  <si>
    <t xml:space="preserve">Gmina Gać </t>
  </si>
  <si>
    <t xml:space="preserve">Miasto i Gmina Jawornik Polski </t>
  </si>
  <si>
    <t xml:space="preserve">Miasto i Gmina Kańczuga </t>
  </si>
  <si>
    <t xml:space="preserve">Gmina Przeworsk </t>
  </si>
  <si>
    <t xml:space="preserve">Miasto Przeworsk </t>
  </si>
  <si>
    <t xml:space="preserve">Miasto i Gmina Sieniawa </t>
  </si>
  <si>
    <t xml:space="preserve">Gmina Tryńcza </t>
  </si>
  <si>
    <t xml:space="preserve">Gmina Zarzecze </t>
  </si>
  <si>
    <t>RAZEM powiat przeworski</t>
  </si>
  <si>
    <t xml:space="preserve">Gmina  Besko </t>
  </si>
  <si>
    <t xml:space="preserve">Gmina Bukowsko </t>
  </si>
  <si>
    <t xml:space="preserve">Gmina Komańcza </t>
  </si>
  <si>
    <t xml:space="preserve">Gmina Sanok </t>
  </si>
  <si>
    <t xml:space="preserve">Miasto Sanok </t>
  </si>
  <si>
    <t xml:space="preserve">Gmina Tyrawa Wołoska </t>
  </si>
  <si>
    <t xml:space="preserve">Miasto i Gmina Zagórz </t>
  </si>
  <si>
    <t xml:space="preserve">Gmina Zarszyn </t>
  </si>
  <si>
    <t>Powiat Sanocki</t>
  </si>
  <si>
    <t>RAZEM powiat sanocki</t>
  </si>
  <si>
    <t>Miasto Krosno</t>
  </si>
  <si>
    <t>Miasto Przemyśl</t>
  </si>
  <si>
    <t>RAZEM POWIATY</t>
  </si>
  <si>
    <t>Czarna</t>
  </si>
  <si>
    <t>Lutowiska</t>
  </si>
  <si>
    <t>1802</t>
  </si>
  <si>
    <t>Brzozów</t>
  </si>
  <si>
    <t>Dydnia</t>
  </si>
  <si>
    <t>Jasienica Rosielna</t>
  </si>
  <si>
    <t>1804</t>
  </si>
  <si>
    <t>Rokietnica</t>
  </si>
  <si>
    <t>180501</t>
  </si>
  <si>
    <t>Jasło</t>
  </si>
  <si>
    <t>180502</t>
  </si>
  <si>
    <t>Brzyska</t>
  </si>
  <si>
    <t>180503</t>
  </si>
  <si>
    <t>Dębowiec</t>
  </si>
  <si>
    <t>180504</t>
  </si>
  <si>
    <t>180505</t>
  </si>
  <si>
    <t>Kołaczyce</t>
  </si>
  <si>
    <t>180506</t>
  </si>
  <si>
    <t>Krempna</t>
  </si>
  <si>
    <t>180507</t>
  </si>
  <si>
    <t>Nowy Żmigród</t>
  </si>
  <si>
    <t>180508</t>
  </si>
  <si>
    <t>Osiek Jasielski</t>
  </si>
  <si>
    <t>180509</t>
  </si>
  <si>
    <t>Skołyszyn</t>
  </si>
  <si>
    <t>180511</t>
  </si>
  <si>
    <t>Tarnowiec</t>
  </si>
  <si>
    <t>Iwonicz-Zdrój</t>
  </si>
  <si>
    <t>Miejsce Piastowe</t>
  </si>
  <si>
    <t>Wojaszówka</t>
  </si>
  <si>
    <t>Jaśliska</t>
  </si>
  <si>
    <t>1809</t>
  </si>
  <si>
    <t>Lubaczów</t>
  </si>
  <si>
    <t>Krasiczyn</t>
  </si>
  <si>
    <t>Przemyśl</t>
  </si>
  <si>
    <t>Przeworsk</t>
  </si>
  <si>
    <t>Jawornik Polski</t>
  </si>
  <si>
    <t>Kańczuga</t>
  </si>
  <si>
    <t>1817</t>
  </si>
  <si>
    <t>Bukowsko</t>
  </si>
  <si>
    <t>1821</t>
  </si>
  <si>
    <t>Baligród</t>
  </si>
  <si>
    <t>Lesko</t>
  </si>
  <si>
    <t>Olszanica</t>
  </si>
  <si>
    <t>Program "Za Życiem" 2024-2025</t>
  </si>
  <si>
    <t>Nazwa podmiotu</t>
  </si>
  <si>
    <t>Numer porozumienia:</t>
  </si>
  <si>
    <t>Data zawarcia poroumienia:</t>
  </si>
  <si>
    <t>Kwota przekazanej dotacji w 2024 r.</t>
  </si>
  <si>
    <t xml:space="preserve">Kwota przekazanej dotacji w 2025 r. </t>
  </si>
  <si>
    <t>Kwota zwrotu niewykorzystanej dotacji (działanie 1.5 i 2.4) za 2024 r.</t>
  </si>
  <si>
    <t>Kwota przekazanej dotacji za 2024 r.</t>
  </si>
  <si>
    <t xml:space="preserve">Kwota przekazanej dotacji działanie 2.4 za 2024 r. </t>
  </si>
  <si>
    <t>Kwota przekazanej dotacji działanie 1.5 za 2024 r.</t>
  </si>
  <si>
    <t>Wykorzystana kwota działanie 2.4 za 2024 r.</t>
  </si>
  <si>
    <t xml:space="preserve">Zwrot niewykorzystanej dotacji działanie 2.4 za 2024 r. </t>
  </si>
  <si>
    <t xml:space="preserve">Wykorzystana dotacja działanie 1.5 za 2024 r. </t>
  </si>
  <si>
    <t xml:space="preserve">Zwrot niewykorzytanej dotacji działanie 1.5 za 2024 r. </t>
  </si>
  <si>
    <t>Lubaczowski</t>
  </si>
  <si>
    <t>MEiN/2022/DWEW/1033</t>
  </si>
  <si>
    <t>Przeworski</t>
  </si>
  <si>
    <t>MEiN/2022/DWEW/495</t>
  </si>
  <si>
    <t>Jarosławski</t>
  </si>
  <si>
    <t>MEiN/2022/DWEW/373</t>
  </si>
  <si>
    <t>Przemyski</t>
  </si>
  <si>
    <t>MEiN/2022/DWEW/1328</t>
  </si>
  <si>
    <t>MEiN/2022/DWEW/431</t>
  </si>
  <si>
    <t>Bieszczadzki</t>
  </si>
  <si>
    <t>MEiN/2022/DWEW/474</t>
  </si>
  <si>
    <t>Leski</t>
  </si>
  <si>
    <t>MEiN/2022/DWEW/492</t>
  </si>
  <si>
    <t xml:space="preserve">Krosno </t>
  </si>
  <si>
    <t>MEiN/2022/DWEW/925</t>
  </si>
  <si>
    <t>Jasielski</t>
  </si>
  <si>
    <t>MEiN/2022/DWEW/948</t>
  </si>
  <si>
    <t xml:space="preserve">Suma </t>
  </si>
  <si>
    <t>Aktywna tablica 2024 – wykorzystana kwota (zł)</t>
  </si>
  <si>
    <t>Cyfrowy Uczeń 2025 –</t>
  </si>
  <si>
    <t>kwota wnioskowana (zł)</t>
  </si>
  <si>
    <t>Brzozowski</t>
  </si>
  <si>
    <t>–</t>
  </si>
  <si>
    <t>Krosno (miasto)</t>
  </si>
  <si>
    <t>Krośnieński</t>
  </si>
  <si>
    <t>Sanocki</t>
  </si>
  <si>
    <t>Nr wniosku</t>
  </si>
  <si>
    <t>Wnioskodawca</t>
  </si>
  <si>
    <t>środki przekazane w roku 2024</t>
  </si>
  <si>
    <t>IWO/2023/100</t>
  </si>
  <si>
    <t>Osoba fizyczna</t>
  </si>
  <si>
    <t>30 000,00 zł</t>
  </si>
  <si>
    <t>IWO/2023/410</t>
  </si>
  <si>
    <t>Klasztor Sióstr Benedyktynek</t>
  </si>
  <si>
    <t>337 584,00 zł</t>
  </si>
  <si>
    <t>Miasto na prawach powiatu Krosno</t>
  </si>
  <si>
    <t>IWO/2023/89</t>
  </si>
  <si>
    <t>Zgromadzenie Świętego Michała Archanioła</t>
  </si>
  <si>
    <t>1 000 000,00 zł</t>
  </si>
  <si>
    <t>środki przekazane w okresie 01.01.2024-07.10.2025</t>
  </si>
  <si>
    <t xml:space="preserve">Planowane przekazanie środków w roku 2025 </t>
  </si>
  <si>
    <t>MS/2025/1</t>
  </si>
  <si>
    <t>Gmina Osiek Jasielski</t>
  </si>
  <si>
    <t>MS/2025/23</t>
  </si>
  <si>
    <t>Gmina Dydnia</t>
  </si>
  <si>
    <t>Powiat Krośnieński</t>
  </si>
  <si>
    <t>MS/2025/44</t>
  </si>
  <si>
    <t>Gmina Jedlicze</t>
  </si>
  <si>
    <t>Powiat Przeworski</t>
  </si>
  <si>
    <t>MS/2025/53</t>
  </si>
  <si>
    <t>łączna kwota dotacji</t>
  </si>
  <si>
    <t>KPO/22/BCU/W/0028</t>
  </si>
  <si>
    <t>KPO/22/BCU/W/0086</t>
  </si>
  <si>
    <t>Gmina Miasto Krosno</t>
  </si>
  <si>
    <t>KPO/23/BCU/W/0006</t>
  </si>
  <si>
    <t xml:space="preserve">Stowarzyszenie Pomocy Dzieciom i Młodzieży </t>
  </si>
  <si>
    <t>KPO/23/BCU/2/W/0037</t>
  </si>
  <si>
    <t>13 083 071,44 zł</t>
  </si>
  <si>
    <t>Organ otrzymujący wsparcie</t>
  </si>
  <si>
    <t xml:space="preserve">Liczba szkół objętych działaniami </t>
  </si>
  <si>
    <t>Wydatkowane środki otrzymane przez organ z dotacji w programie</t>
  </si>
  <si>
    <t>1.</t>
  </si>
  <si>
    <t>Gmina Brzozów</t>
  </si>
  <si>
    <t>2.</t>
  </si>
  <si>
    <t xml:space="preserve">Krośnieński </t>
  </si>
  <si>
    <t>3.</t>
  </si>
  <si>
    <t>Gmina Cieszanów</t>
  </si>
  <si>
    <t>4.</t>
  </si>
  <si>
    <t>Gmina Haczów</t>
  </si>
  <si>
    <t xml:space="preserve">Brzozowski </t>
  </si>
  <si>
    <t>5.</t>
  </si>
  <si>
    <t xml:space="preserve">Gmina Kołaczyce </t>
  </si>
  <si>
    <t>6.</t>
  </si>
  <si>
    <t>Gmina Lesko</t>
  </si>
  <si>
    <t>7.</t>
  </si>
  <si>
    <t>Gmina Medyka</t>
  </si>
  <si>
    <t>8.</t>
  </si>
  <si>
    <t>Krosno</t>
  </si>
  <si>
    <t>9.</t>
  </si>
  <si>
    <t>Gmina Mielec</t>
  </si>
  <si>
    <t xml:space="preserve">Mielecki </t>
  </si>
  <si>
    <t>10.</t>
  </si>
  <si>
    <t>Gmina Narol</t>
  </si>
  <si>
    <t>Razem:</t>
  </si>
  <si>
    <t>11.</t>
  </si>
  <si>
    <t>-</t>
  </si>
  <si>
    <t>Termin podsumowania efektów programu w 2025 r. na terenie województw upływa 15 kwietnia 2026 r.</t>
  </si>
  <si>
    <t>Powiat lubaczowski</t>
  </si>
  <si>
    <t>Gmina Gać</t>
  </si>
  <si>
    <t>TYP JST</t>
  </si>
  <si>
    <t>NAZWA</t>
  </si>
  <si>
    <t>1801</t>
  </si>
  <si>
    <t>Ziemski</t>
  </si>
  <si>
    <t>Powiat bieszczadzki</t>
  </si>
  <si>
    <t>Powiat brzozowski</t>
  </si>
  <si>
    <t>Powiat jarosławski</t>
  </si>
  <si>
    <t>1807</t>
  </si>
  <si>
    <t>Powiat krośnieński</t>
  </si>
  <si>
    <t>1813</t>
  </si>
  <si>
    <t>Powiat przemyski</t>
  </si>
  <si>
    <t>1814</t>
  </si>
  <si>
    <t>Powiat przeworski</t>
  </si>
  <si>
    <t>Powiat sanocki</t>
  </si>
  <si>
    <t>Powiat leski</t>
  </si>
  <si>
    <t>MPP</t>
  </si>
  <si>
    <t xml:space="preserve">Ustrzyki Dolne </t>
  </si>
  <si>
    <t xml:space="preserve">Domaradz </t>
  </si>
  <si>
    <t xml:space="preserve">Haczów </t>
  </si>
  <si>
    <t xml:space="preserve">Nozdrzec </t>
  </si>
  <si>
    <t xml:space="preserve">Jarosław </t>
  </si>
  <si>
    <t xml:space="preserve">Radymno </t>
  </si>
  <si>
    <t xml:space="preserve">Chłopice </t>
  </si>
  <si>
    <t xml:space="preserve">Laszki </t>
  </si>
  <si>
    <t xml:space="preserve">Pawłosiów </t>
  </si>
  <si>
    <t xml:space="preserve">Pruchnik </t>
  </si>
  <si>
    <t xml:space="preserve">Roźwienica </t>
  </si>
  <si>
    <t xml:space="preserve">Wiązownica </t>
  </si>
  <si>
    <t xml:space="preserve">Chorkówka </t>
  </si>
  <si>
    <t xml:space="preserve">Dukla </t>
  </si>
  <si>
    <t xml:space="preserve">Jedlicze </t>
  </si>
  <si>
    <t xml:space="preserve">Korczyna </t>
  </si>
  <si>
    <t xml:space="preserve">Krościenko Wyżne </t>
  </si>
  <si>
    <t xml:space="preserve">Rymanów </t>
  </si>
  <si>
    <t xml:space="preserve">Cieszanów </t>
  </si>
  <si>
    <t xml:space="preserve">Horyniec-Zdrój </t>
  </si>
  <si>
    <t xml:space="preserve">Lubaczów </t>
  </si>
  <si>
    <t xml:space="preserve">Narol </t>
  </si>
  <si>
    <t xml:space="preserve">Oleszyce </t>
  </si>
  <si>
    <t xml:space="preserve">Stary Dzików </t>
  </si>
  <si>
    <t xml:space="preserve">Wielkie Oczy </t>
  </si>
  <si>
    <t xml:space="preserve">Bircza </t>
  </si>
  <si>
    <t xml:space="preserve">Dubiecko </t>
  </si>
  <si>
    <t xml:space="preserve">Fredropol </t>
  </si>
  <si>
    <t xml:space="preserve">Krzywcza </t>
  </si>
  <si>
    <t xml:space="preserve">Medyka </t>
  </si>
  <si>
    <t xml:space="preserve">Orły </t>
  </si>
  <si>
    <t xml:space="preserve">Przemyśl </t>
  </si>
  <si>
    <t xml:space="preserve">Stubno </t>
  </si>
  <si>
    <t xml:space="preserve">Żurawica </t>
  </si>
  <si>
    <t xml:space="preserve">Przeworsk </t>
  </si>
  <si>
    <t xml:space="preserve">Adamówka </t>
  </si>
  <si>
    <t xml:space="preserve">Gać </t>
  </si>
  <si>
    <t xml:space="preserve">Sieniawa </t>
  </si>
  <si>
    <t xml:space="preserve">Tryńcza </t>
  </si>
  <si>
    <t xml:space="preserve">Zarzecze </t>
  </si>
  <si>
    <t xml:space="preserve">Sanok </t>
  </si>
  <si>
    <t xml:space="preserve">Besko </t>
  </si>
  <si>
    <t xml:space="preserve">Komańcza </t>
  </si>
  <si>
    <t xml:space="preserve">Tyrawa Wołoska </t>
  </si>
  <si>
    <t xml:space="preserve">Zagórz </t>
  </si>
  <si>
    <t xml:space="preserve">Zarszyn </t>
  </si>
  <si>
    <t xml:space="preserve">Cisna </t>
  </si>
  <si>
    <t xml:space="preserve">Solina 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</si>
  <si>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</si>
  <si>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</si>
  <si>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</si>
  <si>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</si>
  <si>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</si>
  <si>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</si>
  <si>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</si>
  <si>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</si>
  <si>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</si>
  <si>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Powiat jasielski</t>
  </si>
  <si>
    <t>dotacja przedszkolna 2024 (w zł)</t>
  </si>
  <si>
    <t>OGÓŁEM WYKORZYSTANIE DOTACJI W 2024 R.(zł)</t>
  </si>
  <si>
    <t>Gminy z powiatów województwa podkarpackiego stanowiących przedmiot zapytania</t>
  </si>
  <si>
    <t>Wydatkowana w 2024 r. dotacja na pomoc materialną dla uczniów</t>
  </si>
  <si>
    <t>w tym wydatkowana na stypendia szkolne</t>
  </si>
  <si>
    <t>w tym wydatkowana na zasiłki szkolne</t>
  </si>
  <si>
    <t>liczba przyznanych stypendiów od stycznia do czerwca 2024 r.</t>
  </si>
  <si>
    <t>liczba przyznanych stypendiów od września do grudnia 2024 r.</t>
  </si>
  <si>
    <t>Liczba przyznanych zasiłków szkolnych w 2024 r.</t>
  </si>
  <si>
    <t>kwota potrzeb oświatowych na 2025 rok (w zł)</t>
  </si>
  <si>
    <t>*w 2025 dotacja przedszkolna została włączona do potrzeb oświatowych</t>
  </si>
  <si>
    <t>Wsparcie organów prowadzących publiczne i niepubliczne szkoły dla dzieci i młodzieży w realizacji przedsięwzięcia 
pn. "Podróże z klasą" w 2024 r.</t>
  </si>
  <si>
    <t>lp</t>
  </si>
  <si>
    <t>Organ Prowadzący JST</t>
  </si>
  <si>
    <t xml:space="preserve">Numer umowy </t>
  </si>
  <si>
    <t xml:space="preserve">Kwota wypłaconej dotacji  </t>
  </si>
  <si>
    <t xml:space="preserve">Kwota wypłaconej dotacji dla Powiatu </t>
  </si>
  <si>
    <t>Gmina Horyniec-Zdrój</t>
  </si>
  <si>
    <t>MEN/2024/DK/1151</t>
  </si>
  <si>
    <t>MEN/2024/DK/1691</t>
  </si>
  <si>
    <t>Gmina Lubaczów</t>
  </si>
  <si>
    <t>MEN/2024/DK/1975</t>
  </si>
  <si>
    <t>MEN/2024/DK/804</t>
  </si>
  <si>
    <t>Miasto i Gmina Kańczuga</t>
  </si>
  <si>
    <t>MEN/2024/DK/845</t>
  </si>
  <si>
    <t>MEN/2024/DK/1603</t>
  </si>
  <si>
    <t>Gmina Adamówka</t>
  </si>
  <si>
    <t>MEN/2024/DK/1925</t>
  </si>
  <si>
    <t>Gmina Zarzecze</t>
  </si>
  <si>
    <t>MEN/2024/DK/1715</t>
  </si>
  <si>
    <t>Gmina Pruchnik</t>
  </si>
  <si>
    <t>MEN/2024/DK/1055</t>
  </si>
  <si>
    <t>Gmina Pawłosiów</t>
  </si>
  <si>
    <t>MEN/2024/DK/759</t>
  </si>
  <si>
    <t>Gmina Chłopice</t>
  </si>
  <si>
    <t>MEN/2024/DK/1894</t>
  </si>
  <si>
    <t>Gmina Miejska Jarosław</t>
  </si>
  <si>
    <t>MEN/2024/DK/1742</t>
  </si>
  <si>
    <t>Gmina Stubno</t>
  </si>
  <si>
    <t>MEN/2024/DK/900</t>
  </si>
  <si>
    <t>Gmina Orły</t>
  </si>
  <si>
    <t>MEN/2024/DK/792</t>
  </si>
  <si>
    <t>Gmina Miejska Przemyśl</t>
  </si>
  <si>
    <t>MEN/2024/DK/1156</t>
  </si>
  <si>
    <t>Gmina Ustrzyki Dolne</t>
  </si>
  <si>
    <t>MEN/2024/DK/905</t>
  </si>
  <si>
    <t>Gmina Baligród</t>
  </si>
  <si>
    <t>MEN/2024/DK/686</t>
  </si>
  <si>
    <t>Gmina Solina</t>
  </si>
  <si>
    <t>MEN/2024/DK/1025</t>
  </si>
  <si>
    <t>MEN/2024/DK/1576</t>
  </si>
  <si>
    <t>MEN/2024/DK/1999</t>
  </si>
  <si>
    <t>Gmina Komańcza</t>
  </si>
  <si>
    <t>MEN/2024/DK/1169</t>
  </si>
  <si>
    <t>Gmina Domaradz</t>
  </si>
  <si>
    <t>MEN/2024/DK/981</t>
  </si>
  <si>
    <t>Gmina Jasienica Rosielna</t>
  </si>
  <si>
    <t>MEN/2024/DK/550</t>
  </si>
  <si>
    <t>MEN/2024/DK/459</t>
  </si>
  <si>
    <t>MEN/2024/DK/1523</t>
  </si>
  <si>
    <t>MEN/2024/DK/1878</t>
  </si>
  <si>
    <t>Gmina Nozdrzec</t>
  </si>
  <si>
    <t>MEN/2024/DK/1970</t>
  </si>
  <si>
    <t>Gmina Miejsce Piastowe</t>
  </si>
  <si>
    <t>MEN/2024/DK/628</t>
  </si>
  <si>
    <t>Gmina Chorkówka</t>
  </si>
  <si>
    <t>MEN/2024/DK/832</t>
  </si>
  <si>
    <t>Gmina Krosno Odrzańskie</t>
  </si>
  <si>
    <t>MEN/2024/DK/598</t>
  </si>
  <si>
    <t>GMINA RYMANÓW</t>
  </si>
  <si>
    <t>MEN/2024/DK/784</t>
  </si>
  <si>
    <t>MEN/2024/DK/570</t>
  </si>
  <si>
    <t>Powiat krośnieński z siedzibą władz w Krośnie Odrzańskim</t>
  </si>
  <si>
    <t>MEN/2024/DK/1252</t>
  </si>
  <si>
    <t>Gmina Jasło</t>
  </si>
  <si>
    <t>MEN/2024/DK/858</t>
  </si>
  <si>
    <t>Miasto Jasło</t>
  </si>
  <si>
    <t>MEN/2024/DK/491</t>
  </si>
  <si>
    <t>Gmina Tarnowiec</t>
  </si>
  <si>
    <t>MEN/2024/DK/606</t>
  </si>
  <si>
    <t>Gmina Dębowiec</t>
  </si>
  <si>
    <t>MEN/2024/DK/961</t>
  </si>
  <si>
    <t>MEN/2024/DK/482</t>
  </si>
  <si>
    <t>Gmina Nowy Żmigród</t>
  </si>
  <si>
    <t>MEN/2024/DK/607</t>
  </si>
  <si>
    <t>Gmina Skołyszyn</t>
  </si>
  <si>
    <t>MEN/2024/DK/1176</t>
  </si>
  <si>
    <t>Gmina Brzyska</t>
  </si>
  <si>
    <t>MEN/2024/DK/754</t>
  </si>
  <si>
    <t xml:space="preserve"> Gmina Miasto Krosno)</t>
  </si>
  <si>
    <t>MEN/2024/DK/610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</si>
</sst>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zł&quot;;[Red]\-#,##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#,##0.00\ &quot;zł&quot;"/>
    <numFmt numFmtId="166" formatCode="_-* #,##0_-;\-* #,##0_-;_-* &quot;-&quot;??_-;_-@_-"/>
    <numFmt numFmtId="167" formatCode="_-* #,##0.0_-;\-* #,##0.0_-;_-* &quot;-&quot;??_-;_-@_-"/>
  </numFmts>
  <fonts count="21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sz val="10"/>
      <color theme="1"/>
      <name val="Lato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rgb="FF242424"/>
      <name val="Arial"/>
      <family val="2"/>
      <charset val="238"/>
    </font>
    <font>
      <sz val="10"/>
      <color rgb="FF24242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Lato"/>
      <family val="2"/>
      <charset val="238"/>
    </font>
    <font>
      <b/>
      <sz val="10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44" fontId="6" fillId="0" borderId="0" applyFont="0" applyFill="0" applyBorder="0" applyAlignment="0" applyProtection="0"/>
    <xf numFmtId="0" fontId="7" fillId="6" borderId="36" applyNumberFormat="0" applyAlignment="0" applyProtection="0"/>
    <xf numFmtId="43" fontId="6" fillId="0" borderId="0" applyFont="0" applyFill="0" applyBorder="0" applyAlignment="0" applyProtection="0"/>
  </cellStyleXfs>
  <cellXfs count="195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/>
    <xf numFmtId="3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2" fillId="4" borderId="13" xfId="0" applyFont="1" applyFill="1" applyBorder="1"/>
    <xf numFmtId="0" fontId="2" fillId="4" borderId="3" xfId="0" applyFont="1" applyFill="1" applyBorder="1" applyAlignment="1">
      <alignment wrapText="1"/>
    </xf>
    <xf numFmtId="164" fontId="2" fillId="4" borderId="14" xfId="0" applyNumberFormat="1" applyFont="1" applyFill="1" applyBorder="1"/>
    <xf numFmtId="164" fontId="2" fillId="4" borderId="15" xfId="0" applyNumberFormat="1" applyFont="1" applyFill="1" applyBorder="1"/>
    <xf numFmtId="164" fontId="2" fillId="4" borderId="6" xfId="0" applyNumberFormat="1" applyFont="1" applyFill="1" applyBorder="1"/>
    <xf numFmtId="164" fontId="2" fillId="4" borderId="18" xfId="0" applyNumberFormat="1" applyFont="1" applyFill="1" applyBorder="1"/>
    <xf numFmtId="164" fontId="4" fillId="4" borderId="22" xfId="0" applyNumberFormat="1" applyFont="1" applyFill="1" applyBorder="1" applyAlignment="1">
      <alignment wrapText="1"/>
    </xf>
    <xf numFmtId="164" fontId="4" fillId="4" borderId="23" xfId="0" applyNumberFormat="1" applyFont="1" applyFill="1" applyBorder="1"/>
    <xf numFmtId="0" fontId="2" fillId="4" borderId="25" xfId="0" applyFont="1" applyFill="1" applyBorder="1"/>
    <xf numFmtId="0" fontId="2" fillId="4" borderId="26" xfId="0" applyFont="1" applyFill="1" applyBorder="1"/>
    <xf numFmtId="164" fontId="2" fillId="4" borderId="27" xfId="0" applyNumberFormat="1" applyFont="1" applyFill="1" applyBorder="1"/>
    <xf numFmtId="164" fontId="2" fillId="4" borderId="28" xfId="0" applyNumberFormat="1" applyFont="1" applyFill="1" applyBorder="1"/>
    <xf numFmtId="0" fontId="2" fillId="4" borderId="17" xfId="0" applyFont="1" applyFill="1" applyBorder="1"/>
    <xf numFmtId="0" fontId="2" fillId="4" borderId="2" xfId="0" applyFont="1" applyFill="1" applyBorder="1"/>
    <xf numFmtId="1" fontId="2" fillId="4" borderId="25" xfId="0" applyNumberFormat="1" applyFont="1" applyFill="1" applyBorder="1"/>
    <xf numFmtId="0" fontId="2" fillId="4" borderId="26" xfId="0" applyFont="1" applyFill="1" applyBorder="1" applyAlignment="1">
      <alignment horizontal="left" vertical="center"/>
    </xf>
    <xf numFmtId="0" fontId="4" fillId="4" borderId="20" xfId="2" applyFont="1" applyFill="1" applyBorder="1"/>
    <xf numFmtId="0" fontId="4" fillId="4" borderId="21" xfId="2" applyFont="1" applyFill="1" applyBorder="1"/>
    <xf numFmtId="164" fontId="4" fillId="4" borderId="31" xfId="0" applyNumberFormat="1" applyFont="1" applyFill="1" applyBorder="1" applyAlignment="1">
      <alignment wrapText="1"/>
    </xf>
    <xf numFmtId="164" fontId="2" fillId="4" borderId="32" xfId="0" applyNumberFormat="1" applyFont="1" applyFill="1" applyBorder="1"/>
    <xf numFmtId="164" fontId="4" fillId="4" borderId="34" xfId="0" applyNumberFormat="1" applyFont="1" applyFill="1" applyBorder="1" applyAlignment="1">
      <alignment wrapText="1"/>
    </xf>
    <xf numFmtId="164" fontId="2" fillId="4" borderId="35" xfId="0" applyNumberFormat="1" applyFont="1" applyFill="1" applyBorder="1"/>
    <xf numFmtId="0" fontId="4" fillId="4" borderId="9" xfId="2" applyFont="1" applyFill="1" applyBorder="1"/>
    <xf numFmtId="0" fontId="4" fillId="4" borderId="10" xfId="2" applyFont="1" applyFill="1" applyBorder="1"/>
    <xf numFmtId="164" fontId="4" fillId="4" borderId="32" xfId="0" applyNumberFormat="1" applyFont="1" applyFill="1" applyBorder="1"/>
    <xf numFmtId="0" fontId="5" fillId="0" borderId="0" xfId="0" applyFont="1"/>
    <xf numFmtId="0" fontId="2" fillId="4" borderId="12" xfId="0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8" fillId="0" borderId="2" xfId="0" applyFont="1" applyBorder="1"/>
    <xf numFmtId="3" fontId="8" fillId="0" borderId="2" xfId="0" applyNumberFormat="1" applyFont="1" applyBorder="1"/>
    <xf numFmtId="0" fontId="3" fillId="0" borderId="2" xfId="0" applyFont="1" applyBorder="1"/>
    <xf numFmtId="3" fontId="3" fillId="4" borderId="2" xfId="0" applyNumberFormat="1" applyFont="1" applyFill="1" applyBorder="1"/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8" fontId="3" fillId="0" borderId="2" xfId="0" applyNumberFormat="1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8" fontId="10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justify" vertical="center"/>
    </xf>
    <xf numFmtId="0" fontId="9" fillId="4" borderId="2" xfId="4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3" fillId="0" borderId="2" xfId="4" applyFont="1" applyFill="1" applyBorder="1" applyAlignment="1">
      <alignment wrapText="1"/>
    </xf>
    <xf numFmtId="14" fontId="3" fillId="0" borderId="2" xfId="4" applyNumberFormat="1" applyFont="1" applyFill="1" applyBorder="1" applyAlignment="1">
      <alignment wrapText="1"/>
    </xf>
    <xf numFmtId="165" fontId="3" fillId="0" borderId="2" xfId="4" applyNumberFormat="1" applyFont="1" applyFill="1" applyBorder="1" applyAlignment="1">
      <alignment wrapText="1"/>
    </xf>
    <xf numFmtId="44" fontId="3" fillId="0" borderId="2" xfId="3" applyFont="1" applyFill="1" applyBorder="1" applyAlignment="1">
      <alignment wrapText="1"/>
    </xf>
    <xf numFmtId="165" fontId="9" fillId="0" borderId="2" xfId="0" applyNumberFormat="1" applyFont="1" applyBorder="1"/>
    <xf numFmtId="44" fontId="9" fillId="0" borderId="2" xfId="0" applyNumberFormat="1" applyFont="1" applyBorder="1"/>
    <xf numFmtId="0" fontId="12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justify" vertical="center" wrapText="1"/>
    </xf>
    <xf numFmtId="4" fontId="13" fillId="7" borderId="2" xfId="0" applyNumberFormat="1" applyFont="1" applyFill="1" applyBorder="1" applyAlignment="1">
      <alignment horizontal="right" vertical="center" wrapText="1"/>
    </xf>
    <xf numFmtId="0" fontId="13" fillId="7" borderId="2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/>
    </xf>
    <xf numFmtId="6" fontId="3" fillId="0" borderId="2" xfId="0" applyNumberFormat="1" applyFont="1" applyBorder="1" applyAlignment="1">
      <alignment horizontal="justify" vertical="center"/>
    </xf>
    <xf numFmtId="8" fontId="3" fillId="0" borderId="2" xfId="0" applyNumberFormat="1" applyFont="1" applyBorder="1" applyAlignment="1">
      <alignment horizontal="justify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4" fillId="0" borderId="2" xfId="1" applyFont="1" applyBorder="1" applyAlignment="1">
      <alignment horizontal="left"/>
    </xf>
    <xf numFmtId="0" fontId="15" fillId="0" borderId="2" xfId="1" applyFont="1" applyBorder="1" applyAlignment="1">
      <alignment horizontal="left"/>
    </xf>
    <xf numFmtId="0" fontId="15" fillId="0" borderId="1" xfId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4" fillId="0" borderId="3" xfId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3" fontId="16" fillId="0" borderId="2" xfId="0" applyNumberFormat="1" applyFont="1" applyBorder="1"/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2" fillId="4" borderId="17" xfId="2" applyFill="1" applyBorder="1"/>
    <xf numFmtId="0" fontId="2" fillId="4" borderId="2" xfId="2" applyFill="1" applyBorder="1"/>
    <xf numFmtId="0" fontId="2" fillId="4" borderId="20" xfId="2" applyFill="1" applyBorder="1"/>
    <xf numFmtId="0" fontId="2" fillId="4" borderId="21" xfId="2" applyFill="1" applyBorder="1"/>
    <xf numFmtId="0" fontId="2" fillId="4" borderId="9" xfId="2" applyFill="1" applyBorder="1"/>
    <xf numFmtId="0" fontId="2" fillId="4" borderId="10" xfId="2" applyFill="1" applyBorder="1"/>
    <xf numFmtId="0" fontId="2" fillId="4" borderId="13" xfId="2" applyFill="1" applyBorder="1"/>
    <xf numFmtId="0" fontId="2" fillId="4" borderId="3" xfId="2" applyFill="1" applyBorder="1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3" fillId="8" borderId="2" xfId="0" applyFont="1" applyFill="1" applyBorder="1" applyAlignment="1">
      <alignment horizontal="justify" vertical="center"/>
    </xf>
    <xf numFmtId="0" fontId="3" fillId="8" borderId="2" xfId="0" applyFont="1" applyFill="1" applyBorder="1" applyAlignment="1">
      <alignment horizontal="justify" vertical="center" wrapText="1"/>
    </xf>
    <xf numFmtId="0" fontId="9" fillId="8" borderId="2" xfId="0" applyFont="1" applyFill="1" applyBorder="1" applyAlignment="1">
      <alignment horizontal="justify" vertical="center"/>
    </xf>
    <xf numFmtId="0" fontId="9" fillId="8" borderId="2" xfId="0" applyFont="1" applyFill="1" applyBorder="1" applyAlignment="1">
      <alignment vertic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" xfId="0" applyFont="1" applyBorder="1"/>
    <xf numFmtId="0" fontId="2" fillId="0" borderId="40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44" fontId="5" fillId="0" borderId="2" xfId="3" applyFont="1" applyBorder="1"/>
    <xf numFmtId="44" fontId="5" fillId="0" borderId="2" xfId="0" applyNumberFormat="1" applyFont="1" applyBorder="1"/>
    <xf numFmtId="43" fontId="5" fillId="0" borderId="2" xfId="5" applyFont="1" applyBorder="1"/>
    <xf numFmtId="43" fontId="5" fillId="0" borderId="2" xfId="5" applyFont="1" applyFill="1" applyBorder="1"/>
    <xf numFmtId="0" fontId="5" fillId="0" borderId="5" xfId="0" applyFont="1" applyBorder="1" applyAlignment="1">
      <alignment horizontal="center"/>
    </xf>
    <xf numFmtId="166" fontId="5" fillId="0" borderId="2" xfId="5" applyNumberFormat="1" applyFont="1" applyBorder="1"/>
    <xf numFmtId="166" fontId="5" fillId="0" borderId="2" xfId="5" applyNumberFormat="1" applyFont="1" applyFill="1" applyBorder="1"/>
    <xf numFmtId="167" fontId="5" fillId="0" borderId="2" xfId="5" applyNumberFormat="1" applyFont="1" applyFill="1" applyBorder="1"/>
    <xf numFmtId="44" fontId="17" fillId="3" borderId="2" xfId="0" applyNumberFormat="1" applyFont="1" applyFill="1" applyBorder="1"/>
    <xf numFmtId="166" fontId="17" fillId="3" borderId="2" xfId="5" applyNumberFormat="1" applyFont="1" applyFill="1" applyBorder="1"/>
    <xf numFmtId="0" fontId="2" fillId="0" borderId="3" xfId="0" applyFont="1" applyBorder="1" applyAlignment="1">
      <alignment horizontal="center"/>
    </xf>
    <xf numFmtId="0" fontId="15" fillId="0" borderId="3" xfId="1" applyFont="1" applyBorder="1" applyAlignment="1">
      <alignment horizontal="left"/>
    </xf>
    <xf numFmtId="0" fontId="3" fillId="0" borderId="0" xfId="0" applyFont="1"/>
    <xf numFmtId="0" fontId="18" fillId="9" borderId="2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165" fontId="19" fillId="0" borderId="7" xfId="0" applyNumberFormat="1" applyFont="1" applyBorder="1" applyAlignment="1">
      <alignment horizontal="center"/>
    </xf>
    <xf numFmtId="165" fontId="18" fillId="0" borderId="2" xfId="0" applyNumberFormat="1" applyFont="1" applyBorder="1" applyAlignment="1">
      <alignment horizontal="center"/>
    </xf>
    <xf numFmtId="165" fontId="19" fillId="0" borderId="2" xfId="0" applyNumberFormat="1" applyFont="1" applyBorder="1"/>
    <xf numFmtId="165" fontId="18" fillId="0" borderId="7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165" fontId="19" fillId="0" borderId="7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165" fontId="19" fillId="0" borderId="7" xfId="0" applyNumberFormat="1" applyFont="1" applyBorder="1"/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39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5" fontId="19" fillId="0" borderId="2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40" xfId="0" applyFont="1" applyBorder="1" applyAlignment="1">
      <alignment horizontal="center"/>
    </xf>
    <xf numFmtId="165" fontId="19" fillId="0" borderId="41" xfId="0" applyNumberFormat="1" applyFont="1" applyBorder="1"/>
    <xf numFmtId="0" fontId="19" fillId="0" borderId="39" xfId="0" applyFont="1" applyBorder="1" applyAlignment="1">
      <alignment horizontal="center" vertical="center"/>
    </xf>
    <xf numFmtId="165" fontId="19" fillId="0" borderId="42" xfId="0" applyNumberFormat="1" applyFont="1" applyBorder="1" applyAlignment="1">
      <alignment horizontal="center" vertical="center"/>
    </xf>
    <xf numFmtId="165" fontId="19" fillId="0" borderId="1" xfId="0" applyNumberFormat="1" applyFont="1" applyBorder="1"/>
    <xf numFmtId="0" fontId="19" fillId="0" borderId="40" xfId="0" applyFont="1" applyBorder="1" applyAlignment="1">
      <alignment horizontal="center" vertical="center" wrapText="1"/>
    </xf>
    <xf numFmtId="165" fontId="19" fillId="0" borderId="41" xfId="0" applyNumberFormat="1" applyFont="1" applyBorder="1" applyAlignment="1">
      <alignment horizontal="center" vertical="center"/>
    </xf>
    <xf numFmtId="165" fontId="18" fillId="0" borderId="3" xfId="0" applyNumberFormat="1" applyFont="1" applyBorder="1" applyAlignment="1">
      <alignment horizontal="center" vertical="center"/>
    </xf>
    <xf numFmtId="0" fontId="19" fillId="4" borderId="2" xfId="0" applyFont="1" applyFill="1" applyBorder="1" applyAlignment="1">
      <alignment horizontal="center"/>
    </xf>
    <xf numFmtId="0" fontId="20" fillId="10" borderId="7" xfId="0" applyFont="1" applyFill="1" applyBorder="1" applyAlignment="1">
      <alignment horizontal="center"/>
    </xf>
    <xf numFmtId="165" fontId="20" fillId="10" borderId="2" xfId="0" applyNumberFormat="1" applyFont="1" applyFill="1" applyBorder="1" applyAlignment="1">
      <alignment horizontal="center"/>
    </xf>
    <xf numFmtId="0" fontId="18" fillId="9" borderId="2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5" xfId="1" applyFont="1" applyBorder="1" applyAlignment="1">
      <alignment horizontal="left"/>
    </xf>
    <xf numFmtId="0" fontId="15" fillId="0" borderId="6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2" fillId="7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8" fontId="10" fillId="0" borderId="2" xfId="0" applyNumberFormat="1" applyFont="1" applyBorder="1" applyAlignment="1">
      <alignment horizontal="justify" vertical="center" wrapText="1"/>
    </xf>
    <xf numFmtId="0" fontId="10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9" fillId="4" borderId="0" xfId="0" applyFont="1" applyFill="1" applyAlignment="1">
      <alignment horizontal="center"/>
    </xf>
  </cellXfs>
  <cellStyles count="6">
    <cellStyle name="Dane wyjściowe" xfId="4" builtinId="21"/>
    <cellStyle name="Dziesiętny" xfId="5" builtinId="3"/>
    <cellStyle name="Normalny" xfId="0" builtinId="0"/>
    <cellStyle name="Normalny 2" xfId="2" xr:uid="{EC674DB8-5CAA-4876-B8E0-EA78E590F863}"/>
    <cellStyle name="Normalny_Dane o gminach" xfId="1" xr:uid="{0421DAEB-7084-4700-A1CC-6D7512651CDB}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6F75-A7C1-49ED-A105-F37B4E3586D3}">
  <dimension ref="A1:J93"/>
  <sheetViews>
    <sheetView workbookViewId="0">
      <selection activeCell="K19" sqref="K19"/>
    </sheetView>
  </sheetViews>
  <sheetFormatPr defaultRowHeight="15" x14ac:dyDescent="0.25"/>
  <cols>
    <col min="2" max="2" width="18" customWidth="1"/>
    <col min="3" max="3" width="23.42578125" customWidth="1"/>
    <col min="4" max="4" width="21.5703125" customWidth="1"/>
    <col min="5" max="5" width="14.7109375" customWidth="1"/>
    <col min="6" max="6" width="17.85546875" customWidth="1"/>
    <col min="8" max="8" width="10" bestFit="1" customWidth="1"/>
    <col min="10" max="10" width="10.85546875" bestFit="1" customWidth="1"/>
  </cols>
  <sheetData>
    <row r="1" spans="1:6" ht="38.25" x14ac:dyDescent="0.25">
      <c r="A1" s="79" t="s">
        <v>154</v>
      </c>
      <c r="B1" s="79" t="s">
        <v>155</v>
      </c>
      <c r="C1" s="79" t="s">
        <v>156</v>
      </c>
      <c r="D1" s="79" t="s">
        <v>157</v>
      </c>
      <c r="E1" s="79" t="s">
        <v>158</v>
      </c>
      <c r="F1" s="80" t="s">
        <v>159</v>
      </c>
    </row>
    <row r="2" spans="1:6" x14ac:dyDescent="0.25">
      <c r="A2" s="81">
        <v>1801</v>
      </c>
      <c r="B2" s="82" t="s">
        <v>1</v>
      </c>
      <c r="C2" s="172"/>
      <c r="D2" s="173"/>
      <c r="E2" s="174"/>
      <c r="F2" s="6">
        <v>13412017</v>
      </c>
    </row>
    <row r="3" spans="1:6" x14ac:dyDescent="0.25">
      <c r="A3" s="2" t="s">
        <v>0</v>
      </c>
      <c r="B3" s="83" t="s">
        <v>1</v>
      </c>
      <c r="C3" s="83" t="s">
        <v>2</v>
      </c>
      <c r="D3" s="1" t="s">
        <v>3</v>
      </c>
      <c r="E3" s="2" t="s">
        <v>4</v>
      </c>
      <c r="F3" s="6">
        <v>3421609</v>
      </c>
    </row>
    <row r="4" spans="1:6" x14ac:dyDescent="0.25">
      <c r="A4" s="2" t="s">
        <v>5</v>
      </c>
      <c r="B4" s="83" t="s">
        <v>1</v>
      </c>
      <c r="C4" s="83" t="s">
        <v>2</v>
      </c>
      <c r="D4" s="1" t="s">
        <v>6</v>
      </c>
      <c r="E4" s="2" t="s">
        <v>4</v>
      </c>
      <c r="F4" s="6">
        <v>2448680</v>
      </c>
    </row>
    <row r="5" spans="1:6" x14ac:dyDescent="0.25">
      <c r="A5" s="2" t="s">
        <v>7</v>
      </c>
      <c r="B5" s="83" t="s">
        <v>1</v>
      </c>
      <c r="C5" s="83" t="s">
        <v>2</v>
      </c>
      <c r="D5" s="1" t="s">
        <v>8</v>
      </c>
      <c r="E5" s="2" t="s">
        <v>9</v>
      </c>
      <c r="F5" s="6">
        <v>22998074</v>
      </c>
    </row>
    <row r="6" spans="1:6" x14ac:dyDescent="0.25">
      <c r="A6" s="81">
        <v>1802</v>
      </c>
      <c r="B6" s="82" t="s">
        <v>11</v>
      </c>
      <c r="C6" s="172"/>
      <c r="D6" s="173"/>
      <c r="E6" s="174"/>
      <c r="F6" s="6">
        <v>34868117</v>
      </c>
    </row>
    <row r="7" spans="1:6" x14ac:dyDescent="0.25">
      <c r="A7" s="2" t="s">
        <v>10</v>
      </c>
      <c r="B7" s="83" t="s">
        <v>11</v>
      </c>
      <c r="C7" s="83" t="s">
        <v>2</v>
      </c>
      <c r="D7" s="1" t="s">
        <v>12</v>
      </c>
      <c r="E7" s="3" t="s">
        <v>9</v>
      </c>
      <c r="F7" s="6">
        <v>44048101</v>
      </c>
    </row>
    <row r="8" spans="1:6" x14ac:dyDescent="0.25">
      <c r="A8" s="2" t="s">
        <v>13</v>
      </c>
      <c r="B8" s="83" t="s">
        <v>11</v>
      </c>
      <c r="C8" s="83" t="s">
        <v>2</v>
      </c>
      <c r="D8" s="1" t="s">
        <v>14</v>
      </c>
      <c r="E8" s="2" t="s">
        <v>4</v>
      </c>
      <c r="F8" s="6">
        <v>9515700</v>
      </c>
    </row>
    <row r="9" spans="1:6" x14ac:dyDescent="0.25">
      <c r="A9" s="2" t="s">
        <v>15</v>
      </c>
      <c r="B9" s="83" t="s">
        <v>11</v>
      </c>
      <c r="C9" s="83" t="s">
        <v>2</v>
      </c>
      <c r="D9" s="1" t="s">
        <v>16</v>
      </c>
      <c r="E9" s="2" t="s">
        <v>4</v>
      </c>
      <c r="F9" s="6">
        <v>14872298</v>
      </c>
    </row>
    <row r="10" spans="1:6" x14ac:dyDescent="0.25">
      <c r="A10" s="2" t="s">
        <v>17</v>
      </c>
      <c r="B10" s="83" t="s">
        <v>11</v>
      </c>
      <c r="C10" s="83" t="s">
        <v>2</v>
      </c>
      <c r="D10" s="1" t="s">
        <v>18</v>
      </c>
      <c r="E10" s="2" t="s">
        <v>4</v>
      </c>
      <c r="F10" s="6">
        <v>15965555</v>
      </c>
    </row>
    <row r="11" spans="1:6" x14ac:dyDescent="0.25">
      <c r="A11" s="2" t="s">
        <v>19</v>
      </c>
      <c r="B11" s="83" t="s">
        <v>11</v>
      </c>
      <c r="C11" s="83" t="s">
        <v>2</v>
      </c>
      <c r="D11" s="1" t="s">
        <v>20</v>
      </c>
      <c r="E11" s="2" t="s">
        <v>4</v>
      </c>
      <c r="F11" s="6">
        <v>12636447</v>
      </c>
    </row>
    <row r="12" spans="1:6" x14ac:dyDescent="0.25">
      <c r="A12" s="2" t="s">
        <v>21</v>
      </c>
      <c r="B12" s="83" t="s">
        <v>11</v>
      </c>
      <c r="C12" s="83" t="s">
        <v>2</v>
      </c>
      <c r="D12" s="1" t="s">
        <v>22</v>
      </c>
      <c r="E12" s="2" t="s">
        <v>4</v>
      </c>
      <c r="F12" s="6">
        <v>13027986</v>
      </c>
    </row>
    <row r="13" spans="1:6" x14ac:dyDescent="0.25">
      <c r="A13" s="81">
        <v>1804</v>
      </c>
      <c r="B13" s="82" t="s">
        <v>25</v>
      </c>
      <c r="C13" s="172"/>
      <c r="D13" s="173"/>
      <c r="E13" s="174"/>
      <c r="F13" s="6">
        <v>119704938</v>
      </c>
    </row>
    <row r="14" spans="1:6" x14ac:dyDescent="0.25">
      <c r="A14" s="2" t="s">
        <v>24</v>
      </c>
      <c r="B14" s="83" t="s">
        <v>25</v>
      </c>
      <c r="C14" s="83" t="s">
        <v>2</v>
      </c>
      <c r="D14" s="1" t="s">
        <v>26</v>
      </c>
      <c r="E14" s="2" t="s">
        <v>23</v>
      </c>
      <c r="F14" s="6">
        <v>53011055</v>
      </c>
    </row>
    <row r="15" spans="1:6" x14ac:dyDescent="0.25">
      <c r="A15" s="2" t="s">
        <v>27</v>
      </c>
      <c r="B15" s="83" t="s">
        <v>25</v>
      </c>
      <c r="C15" s="83" t="s">
        <v>2</v>
      </c>
      <c r="D15" s="1" t="s">
        <v>28</v>
      </c>
      <c r="E15" s="2" t="s">
        <v>23</v>
      </c>
      <c r="F15" s="6">
        <v>6596987</v>
      </c>
    </row>
    <row r="16" spans="1:6" x14ac:dyDescent="0.25">
      <c r="A16" s="2" t="s">
        <v>29</v>
      </c>
      <c r="B16" s="83" t="s">
        <v>25</v>
      </c>
      <c r="C16" s="83" t="s">
        <v>2</v>
      </c>
      <c r="D16" s="1" t="s">
        <v>30</v>
      </c>
      <c r="E16" s="2" t="s">
        <v>4</v>
      </c>
      <c r="F16" s="6">
        <v>8899001</v>
      </c>
    </row>
    <row r="17" spans="1:6" x14ac:dyDescent="0.25">
      <c r="A17" s="2" t="s">
        <v>31</v>
      </c>
      <c r="B17" s="83" t="s">
        <v>25</v>
      </c>
      <c r="C17" s="83" t="s">
        <v>2</v>
      </c>
      <c r="D17" s="1" t="s">
        <v>26</v>
      </c>
      <c r="E17" s="2" t="s">
        <v>4</v>
      </c>
      <c r="F17" s="6">
        <v>16849072</v>
      </c>
    </row>
    <row r="18" spans="1:6" x14ac:dyDescent="0.25">
      <c r="A18" s="2" t="s">
        <v>32</v>
      </c>
      <c r="B18" s="83" t="s">
        <v>25</v>
      </c>
      <c r="C18" s="83" t="s">
        <v>2</v>
      </c>
      <c r="D18" s="1" t="s">
        <v>33</v>
      </c>
      <c r="E18" s="2" t="s">
        <v>4</v>
      </c>
      <c r="F18" s="6">
        <v>10343640</v>
      </c>
    </row>
    <row r="19" spans="1:6" x14ac:dyDescent="0.25">
      <c r="A19" s="2" t="s">
        <v>34</v>
      </c>
      <c r="B19" s="83" t="s">
        <v>25</v>
      </c>
      <c r="C19" s="83" t="s">
        <v>2</v>
      </c>
      <c r="D19" s="1" t="s">
        <v>35</v>
      </c>
      <c r="E19" s="2" t="s">
        <v>4</v>
      </c>
      <c r="F19" s="6">
        <v>9221558</v>
      </c>
    </row>
    <row r="20" spans="1:6" x14ac:dyDescent="0.25">
      <c r="A20" s="2" t="s">
        <v>36</v>
      </c>
      <c r="B20" s="83" t="s">
        <v>25</v>
      </c>
      <c r="C20" s="83" t="s">
        <v>2</v>
      </c>
      <c r="D20" s="1" t="s">
        <v>37</v>
      </c>
      <c r="E20" s="2" t="s">
        <v>9</v>
      </c>
      <c r="F20" s="6">
        <v>18554671</v>
      </c>
    </row>
    <row r="21" spans="1:6" x14ac:dyDescent="0.25">
      <c r="A21" s="2" t="s">
        <v>38</v>
      </c>
      <c r="B21" s="83" t="s">
        <v>25</v>
      </c>
      <c r="C21" s="83" t="s">
        <v>2</v>
      </c>
      <c r="D21" s="1" t="s">
        <v>28</v>
      </c>
      <c r="E21" s="2" t="s">
        <v>4</v>
      </c>
      <c r="F21" s="6">
        <v>19255043</v>
      </c>
    </row>
    <row r="22" spans="1:6" x14ac:dyDescent="0.25">
      <c r="A22" s="2" t="s">
        <v>39</v>
      </c>
      <c r="B22" s="83" t="s">
        <v>25</v>
      </c>
      <c r="C22" s="83" t="s">
        <v>2</v>
      </c>
      <c r="D22" s="1" t="s">
        <v>40</v>
      </c>
      <c r="E22" s="2" t="s">
        <v>4</v>
      </c>
      <c r="F22" s="6">
        <v>7747119</v>
      </c>
    </row>
    <row r="23" spans="1:6" x14ac:dyDescent="0.25">
      <c r="A23" s="2" t="s">
        <v>41</v>
      </c>
      <c r="B23" s="83" t="s">
        <v>25</v>
      </c>
      <c r="C23" s="83" t="s">
        <v>2</v>
      </c>
      <c r="D23" s="1" t="s">
        <v>42</v>
      </c>
      <c r="E23" s="2" t="s">
        <v>4</v>
      </c>
      <c r="F23" s="6">
        <v>11380147</v>
      </c>
    </row>
    <row r="24" spans="1:6" x14ac:dyDescent="0.25">
      <c r="A24" s="2" t="s">
        <v>43</v>
      </c>
      <c r="B24" s="83" t="s">
        <v>25</v>
      </c>
      <c r="C24" s="83" t="s">
        <v>2</v>
      </c>
      <c r="D24" s="1" t="s">
        <v>44</v>
      </c>
      <c r="E24" s="2" t="s">
        <v>4</v>
      </c>
      <c r="F24" s="6">
        <v>20443520</v>
      </c>
    </row>
    <row r="25" spans="1:6" x14ac:dyDescent="0.25">
      <c r="A25" s="81">
        <v>1805</v>
      </c>
      <c r="B25" s="82" t="s">
        <v>198</v>
      </c>
      <c r="C25" s="175" t="s">
        <v>2</v>
      </c>
      <c r="D25" s="176"/>
      <c r="E25" s="177"/>
      <c r="F25" s="6">
        <v>88476824</v>
      </c>
    </row>
    <row r="26" spans="1:6" x14ac:dyDescent="0.25">
      <c r="A26" s="103" t="s">
        <v>280</v>
      </c>
      <c r="B26" s="83" t="s">
        <v>198</v>
      </c>
      <c r="C26" s="83" t="s">
        <v>2</v>
      </c>
      <c r="D26" s="1" t="s">
        <v>483</v>
      </c>
      <c r="E26" s="2" t="s">
        <v>23</v>
      </c>
      <c r="F26" s="6">
        <v>47268918</v>
      </c>
    </row>
    <row r="27" spans="1:6" x14ac:dyDescent="0.25">
      <c r="A27" s="103" t="s">
        <v>282</v>
      </c>
      <c r="B27" s="83" t="s">
        <v>198</v>
      </c>
      <c r="C27" s="83" t="s">
        <v>2</v>
      </c>
      <c r="D27" s="1" t="s">
        <v>484</v>
      </c>
      <c r="E27" s="2" t="s">
        <v>4</v>
      </c>
      <c r="F27" s="6">
        <v>10618680</v>
      </c>
    </row>
    <row r="28" spans="1:6" x14ac:dyDescent="0.25">
      <c r="A28" s="103" t="s">
        <v>284</v>
      </c>
      <c r="B28" s="83" t="s">
        <v>198</v>
      </c>
      <c r="C28" s="83" t="s">
        <v>2</v>
      </c>
      <c r="D28" s="1" t="s">
        <v>485</v>
      </c>
      <c r="E28" s="2" t="s">
        <v>4</v>
      </c>
      <c r="F28" s="6">
        <v>13173362</v>
      </c>
    </row>
    <row r="29" spans="1:6" x14ac:dyDescent="0.25">
      <c r="A29" s="103" t="s">
        <v>286</v>
      </c>
      <c r="B29" s="83" t="s">
        <v>198</v>
      </c>
      <c r="C29" s="83" t="s">
        <v>2</v>
      </c>
      <c r="D29" s="1" t="s">
        <v>483</v>
      </c>
      <c r="E29" s="2" t="s">
        <v>4</v>
      </c>
      <c r="F29" s="6">
        <v>17220339</v>
      </c>
    </row>
    <row r="30" spans="1:6" x14ac:dyDescent="0.25">
      <c r="A30" s="103" t="s">
        <v>287</v>
      </c>
      <c r="B30" s="83" t="s">
        <v>198</v>
      </c>
      <c r="C30" s="83" t="s">
        <v>2</v>
      </c>
      <c r="D30" s="1" t="s">
        <v>486</v>
      </c>
      <c r="E30" s="2" t="s">
        <v>9</v>
      </c>
      <c r="F30" s="6">
        <v>14136429</v>
      </c>
    </row>
    <row r="31" spans="1:6" x14ac:dyDescent="0.25">
      <c r="A31" s="104" t="s">
        <v>289</v>
      </c>
      <c r="B31" s="83" t="s">
        <v>198</v>
      </c>
      <c r="C31" s="83" t="s">
        <v>2</v>
      </c>
      <c r="D31" s="52" t="s">
        <v>487</v>
      </c>
      <c r="E31" s="105" t="s">
        <v>4</v>
      </c>
      <c r="F31" s="52">
        <v>2539788</v>
      </c>
    </row>
    <row r="32" spans="1:6" x14ac:dyDescent="0.25">
      <c r="A32" s="103" t="s">
        <v>291</v>
      </c>
      <c r="B32" s="83" t="s">
        <v>198</v>
      </c>
      <c r="C32" s="83" t="s">
        <v>2</v>
      </c>
      <c r="D32" s="1" t="s">
        <v>488</v>
      </c>
      <c r="E32" s="2" t="s">
        <v>4</v>
      </c>
      <c r="F32" s="6">
        <v>13634971</v>
      </c>
    </row>
    <row r="33" spans="1:6" x14ac:dyDescent="0.25">
      <c r="A33" s="103" t="s">
        <v>293</v>
      </c>
      <c r="B33" s="83" t="s">
        <v>198</v>
      </c>
      <c r="C33" s="83" t="s">
        <v>2</v>
      </c>
      <c r="D33" s="1" t="s">
        <v>489</v>
      </c>
      <c r="E33" s="2" t="s">
        <v>4</v>
      </c>
      <c r="F33" s="6">
        <v>9056402</v>
      </c>
    </row>
    <row r="34" spans="1:6" x14ac:dyDescent="0.25">
      <c r="A34" s="103" t="s">
        <v>295</v>
      </c>
      <c r="B34" s="83" t="s">
        <v>198</v>
      </c>
      <c r="C34" s="83" t="s">
        <v>2</v>
      </c>
      <c r="D34" s="1" t="s">
        <v>490</v>
      </c>
      <c r="E34" s="2" t="s">
        <v>4</v>
      </c>
      <c r="F34" s="6">
        <v>18666324</v>
      </c>
    </row>
    <row r="35" spans="1:6" x14ac:dyDescent="0.25">
      <c r="A35" s="103" t="s">
        <v>297</v>
      </c>
      <c r="B35" s="83" t="s">
        <v>198</v>
      </c>
      <c r="C35" s="83" t="s">
        <v>2</v>
      </c>
      <c r="D35" s="1" t="s">
        <v>491</v>
      </c>
      <c r="E35" s="2" t="s">
        <v>4</v>
      </c>
      <c r="F35" s="6">
        <v>17121583</v>
      </c>
    </row>
    <row r="36" spans="1:6" x14ac:dyDescent="0.25">
      <c r="A36" s="81">
        <v>1807</v>
      </c>
      <c r="B36" s="82" t="s">
        <v>46</v>
      </c>
      <c r="C36" s="172"/>
      <c r="D36" s="173"/>
      <c r="E36" s="174"/>
      <c r="F36" s="6">
        <v>44132575</v>
      </c>
    </row>
    <row r="37" spans="1:6" x14ac:dyDescent="0.25">
      <c r="A37" s="2" t="s">
        <v>45</v>
      </c>
      <c r="B37" s="83" t="s">
        <v>46</v>
      </c>
      <c r="C37" s="83" t="s">
        <v>2</v>
      </c>
      <c r="D37" s="1" t="s">
        <v>47</v>
      </c>
      <c r="E37" s="2" t="s">
        <v>4</v>
      </c>
      <c r="F37" s="6">
        <v>23966774</v>
      </c>
    </row>
    <row r="38" spans="1:6" x14ac:dyDescent="0.25">
      <c r="A38" s="2" t="s">
        <v>48</v>
      </c>
      <c r="B38" s="83" t="s">
        <v>46</v>
      </c>
      <c r="C38" s="83" t="s">
        <v>2</v>
      </c>
      <c r="D38" s="1" t="s">
        <v>49</v>
      </c>
      <c r="E38" s="2" t="s">
        <v>9</v>
      </c>
      <c r="F38" s="6">
        <v>24254049</v>
      </c>
    </row>
    <row r="39" spans="1:6" x14ac:dyDescent="0.25">
      <c r="A39" s="2" t="s">
        <v>50</v>
      </c>
      <c r="B39" s="83" t="s">
        <v>46</v>
      </c>
      <c r="C39" s="83" t="s">
        <v>2</v>
      </c>
      <c r="D39" s="1" t="s">
        <v>51</v>
      </c>
      <c r="E39" s="2" t="s">
        <v>9</v>
      </c>
      <c r="F39" s="6">
        <v>16987179</v>
      </c>
    </row>
    <row r="40" spans="1:6" x14ac:dyDescent="0.25">
      <c r="A40" s="2" t="s">
        <v>52</v>
      </c>
      <c r="B40" s="83" t="s">
        <v>46</v>
      </c>
      <c r="C40" s="83" t="s">
        <v>2</v>
      </c>
      <c r="D40" s="1" t="s">
        <v>53</v>
      </c>
      <c r="E40" s="2" t="s">
        <v>9</v>
      </c>
      <c r="F40" s="6">
        <v>19725390</v>
      </c>
    </row>
    <row r="41" spans="1:6" x14ac:dyDescent="0.25">
      <c r="A41" s="2" t="s">
        <v>54</v>
      </c>
      <c r="B41" s="83" t="s">
        <v>46</v>
      </c>
      <c r="C41" s="83" t="s">
        <v>2</v>
      </c>
      <c r="D41" s="1" t="s">
        <v>55</v>
      </c>
      <c r="E41" s="2" t="s">
        <v>4</v>
      </c>
      <c r="F41" s="6">
        <v>18374477</v>
      </c>
    </row>
    <row r="42" spans="1:6" x14ac:dyDescent="0.25">
      <c r="A42" s="2" t="s">
        <v>56</v>
      </c>
      <c r="B42" s="83" t="s">
        <v>46</v>
      </c>
      <c r="C42" s="83" t="s">
        <v>2</v>
      </c>
      <c r="D42" s="1" t="s">
        <v>57</v>
      </c>
      <c r="E42" s="2" t="s">
        <v>4</v>
      </c>
      <c r="F42" s="6">
        <v>7081291</v>
      </c>
    </row>
    <row r="43" spans="1:6" x14ac:dyDescent="0.25">
      <c r="A43" s="2" t="s">
        <v>58</v>
      </c>
      <c r="B43" s="83" t="s">
        <v>46</v>
      </c>
      <c r="C43" s="83" t="s">
        <v>2</v>
      </c>
      <c r="D43" s="1" t="s">
        <v>59</v>
      </c>
      <c r="E43" s="2" t="s">
        <v>4</v>
      </c>
      <c r="F43" s="6">
        <v>20077188</v>
      </c>
    </row>
    <row r="44" spans="1:6" x14ac:dyDescent="0.25">
      <c r="A44" s="2" t="s">
        <v>60</v>
      </c>
      <c r="B44" s="83" t="s">
        <v>46</v>
      </c>
      <c r="C44" s="83" t="s">
        <v>2</v>
      </c>
      <c r="D44" s="1" t="s">
        <v>61</v>
      </c>
      <c r="E44" s="2" t="s">
        <v>9</v>
      </c>
      <c r="F44" s="6">
        <v>41637323</v>
      </c>
    </row>
    <row r="45" spans="1:6" x14ac:dyDescent="0.25">
      <c r="A45" s="5" t="s">
        <v>62</v>
      </c>
      <c r="B45" s="84" t="s">
        <v>46</v>
      </c>
      <c r="C45" s="84" t="s">
        <v>2</v>
      </c>
      <c r="D45" s="4" t="s">
        <v>63</v>
      </c>
      <c r="E45" s="5" t="s">
        <v>4</v>
      </c>
      <c r="F45" s="6">
        <v>15709299</v>
      </c>
    </row>
    <row r="46" spans="1:6" x14ac:dyDescent="0.25">
      <c r="A46" s="2" t="s">
        <v>64</v>
      </c>
      <c r="B46" s="83" t="s">
        <v>46</v>
      </c>
      <c r="C46" s="83" t="s">
        <v>2</v>
      </c>
      <c r="D46" s="1" t="s">
        <v>65</v>
      </c>
      <c r="E46" s="2" t="s">
        <v>4</v>
      </c>
      <c r="F46" s="6">
        <v>2895106</v>
      </c>
    </row>
    <row r="47" spans="1:6" x14ac:dyDescent="0.25">
      <c r="A47" s="85">
        <v>1809</v>
      </c>
      <c r="B47" s="86" t="s">
        <v>67</v>
      </c>
      <c r="C47" s="172"/>
      <c r="D47" s="173"/>
      <c r="E47" s="174"/>
      <c r="F47" s="6">
        <v>41945852</v>
      </c>
    </row>
    <row r="48" spans="1:6" x14ac:dyDescent="0.25">
      <c r="A48" s="2" t="s">
        <v>66</v>
      </c>
      <c r="B48" s="83" t="s">
        <v>67</v>
      </c>
      <c r="C48" s="83" t="s">
        <v>2</v>
      </c>
      <c r="D48" s="1" t="s">
        <v>68</v>
      </c>
      <c r="E48" s="2" t="s">
        <v>23</v>
      </c>
      <c r="F48" s="6">
        <v>14987244</v>
      </c>
    </row>
    <row r="49" spans="1:6" x14ac:dyDescent="0.25">
      <c r="A49" s="2" t="s">
        <v>69</v>
      </c>
      <c r="B49" s="83" t="s">
        <v>67</v>
      </c>
      <c r="C49" s="83" t="s">
        <v>2</v>
      </c>
      <c r="D49" s="1" t="s">
        <v>70</v>
      </c>
      <c r="E49" s="2" t="s">
        <v>9</v>
      </c>
      <c r="F49" s="6">
        <v>9810730</v>
      </c>
    </row>
    <row r="50" spans="1:6" x14ac:dyDescent="0.25">
      <c r="A50" s="2" t="s">
        <v>71</v>
      </c>
      <c r="B50" s="83" t="s">
        <v>67</v>
      </c>
      <c r="C50" s="83" t="s">
        <v>2</v>
      </c>
      <c r="D50" s="1" t="s">
        <v>72</v>
      </c>
      <c r="E50" s="2" t="s">
        <v>4</v>
      </c>
      <c r="F50" s="6">
        <v>5406069</v>
      </c>
    </row>
    <row r="51" spans="1:6" x14ac:dyDescent="0.25">
      <c r="A51" s="2" t="s">
        <v>73</v>
      </c>
      <c r="B51" s="83" t="s">
        <v>67</v>
      </c>
      <c r="C51" s="83" t="s">
        <v>2</v>
      </c>
      <c r="D51" s="1" t="s">
        <v>68</v>
      </c>
      <c r="E51" s="2" t="s">
        <v>4</v>
      </c>
      <c r="F51" s="6">
        <v>14461150</v>
      </c>
    </row>
    <row r="52" spans="1:6" x14ac:dyDescent="0.25">
      <c r="A52" s="2" t="s">
        <v>74</v>
      </c>
      <c r="B52" s="83" t="s">
        <v>67</v>
      </c>
      <c r="C52" s="83" t="s">
        <v>2</v>
      </c>
      <c r="D52" s="1" t="s">
        <v>75</v>
      </c>
      <c r="E52" s="2" t="s">
        <v>9</v>
      </c>
      <c r="F52" s="6">
        <v>11187040</v>
      </c>
    </row>
    <row r="53" spans="1:6" x14ac:dyDescent="0.25">
      <c r="A53" s="2" t="s">
        <v>76</v>
      </c>
      <c r="B53" s="83" t="s">
        <v>67</v>
      </c>
      <c r="C53" s="83" t="s">
        <v>2</v>
      </c>
      <c r="D53" s="1" t="s">
        <v>77</v>
      </c>
      <c r="E53" s="2" t="s">
        <v>9</v>
      </c>
      <c r="F53" s="6">
        <v>10292642</v>
      </c>
    </row>
    <row r="54" spans="1:6" x14ac:dyDescent="0.25">
      <c r="A54" s="2" t="s">
        <v>78</v>
      </c>
      <c r="B54" s="83" t="s">
        <v>67</v>
      </c>
      <c r="C54" s="83" t="s">
        <v>2</v>
      </c>
      <c r="D54" s="1" t="s">
        <v>79</v>
      </c>
      <c r="E54" s="2" t="s">
        <v>4</v>
      </c>
      <c r="F54" s="6">
        <v>5653572</v>
      </c>
    </row>
    <row r="55" spans="1:6" x14ac:dyDescent="0.25">
      <c r="A55" s="2" t="s">
        <v>80</v>
      </c>
      <c r="B55" s="83" t="s">
        <v>67</v>
      </c>
      <c r="C55" s="83" t="s">
        <v>2</v>
      </c>
      <c r="D55" s="1" t="s">
        <v>81</v>
      </c>
      <c r="E55" s="2" t="s">
        <v>4</v>
      </c>
      <c r="F55" s="6">
        <v>6855729</v>
      </c>
    </row>
    <row r="56" spans="1:6" x14ac:dyDescent="0.25">
      <c r="A56" s="81">
        <v>1813</v>
      </c>
      <c r="B56" s="82" t="s">
        <v>83</v>
      </c>
      <c r="C56" s="172"/>
      <c r="D56" s="173"/>
      <c r="E56" s="174"/>
      <c r="F56" s="6">
        <v>6092214</v>
      </c>
    </row>
    <row r="57" spans="1:6" x14ac:dyDescent="0.25">
      <c r="A57" s="2" t="s">
        <v>82</v>
      </c>
      <c r="B57" s="83" t="s">
        <v>83</v>
      </c>
      <c r="C57" s="83" t="s">
        <v>2</v>
      </c>
      <c r="D57" s="1" t="s">
        <v>84</v>
      </c>
      <c r="E57" s="87" t="s">
        <v>9</v>
      </c>
      <c r="F57" s="6">
        <v>7914894</v>
      </c>
    </row>
    <row r="58" spans="1:6" x14ac:dyDescent="0.25">
      <c r="A58" s="2" t="s">
        <v>85</v>
      </c>
      <c r="B58" s="83" t="s">
        <v>83</v>
      </c>
      <c r="C58" s="83" t="s">
        <v>2</v>
      </c>
      <c r="D58" s="1" t="s">
        <v>86</v>
      </c>
      <c r="E58" s="2" t="s">
        <v>9</v>
      </c>
      <c r="F58" s="6">
        <v>15925790</v>
      </c>
    </row>
    <row r="59" spans="1:6" x14ac:dyDescent="0.25">
      <c r="A59" s="2" t="s">
        <v>87</v>
      </c>
      <c r="B59" s="83" t="s">
        <v>83</v>
      </c>
      <c r="C59" s="83" t="s">
        <v>2</v>
      </c>
      <c r="D59" s="1" t="s">
        <v>88</v>
      </c>
      <c r="E59" s="2" t="s">
        <v>4</v>
      </c>
      <c r="F59" s="6">
        <v>7606373</v>
      </c>
    </row>
    <row r="60" spans="1:6" x14ac:dyDescent="0.25">
      <c r="A60" s="2" t="s">
        <v>89</v>
      </c>
      <c r="B60" s="83" t="s">
        <v>83</v>
      </c>
      <c r="C60" s="83" t="s">
        <v>2</v>
      </c>
      <c r="D60" s="1" t="s">
        <v>90</v>
      </c>
      <c r="E60" s="2" t="s">
        <v>4</v>
      </c>
      <c r="F60" s="6">
        <v>5167136</v>
      </c>
    </row>
    <row r="61" spans="1:6" x14ac:dyDescent="0.25">
      <c r="A61" s="2" t="s">
        <v>91</v>
      </c>
      <c r="B61" s="83" t="s">
        <v>83</v>
      </c>
      <c r="C61" s="83" t="s">
        <v>2</v>
      </c>
      <c r="D61" s="1" t="s">
        <v>92</v>
      </c>
      <c r="E61" s="2" t="s">
        <v>4</v>
      </c>
      <c r="F61" s="6">
        <v>8838747</v>
      </c>
    </row>
    <row r="62" spans="1:6" x14ac:dyDescent="0.25">
      <c r="A62" s="2" t="s">
        <v>93</v>
      </c>
      <c r="B62" s="83" t="s">
        <v>83</v>
      </c>
      <c r="C62" s="83" t="s">
        <v>2</v>
      </c>
      <c r="D62" s="1" t="s">
        <v>94</v>
      </c>
      <c r="E62" s="2" t="s">
        <v>4</v>
      </c>
      <c r="F62" s="6">
        <v>8314429</v>
      </c>
    </row>
    <row r="63" spans="1:6" x14ac:dyDescent="0.25">
      <c r="A63" s="2" t="s">
        <v>95</v>
      </c>
      <c r="B63" s="83" t="s">
        <v>83</v>
      </c>
      <c r="C63" s="83" t="s">
        <v>2</v>
      </c>
      <c r="D63" s="1" t="s">
        <v>96</v>
      </c>
      <c r="E63" s="2" t="s">
        <v>4</v>
      </c>
      <c r="F63" s="6">
        <v>19796012</v>
      </c>
    </row>
    <row r="64" spans="1:6" x14ac:dyDescent="0.25">
      <c r="A64" s="2" t="s">
        <v>97</v>
      </c>
      <c r="B64" s="83" t="s">
        <v>83</v>
      </c>
      <c r="C64" s="83" t="s">
        <v>2</v>
      </c>
      <c r="D64" s="1" t="s">
        <v>98</v>
      </c>
      <c r="E64" s="2" t="s">
        <v>4</v>
      </c>
      <c r="F64" s="6">
        <v>15538905</v>
      </c>
    </row>
    <row r="65" spans="1:6" x14ac:dyDescent="0.25">
      <c r="A65" s="2" t="s">
        <v>99</v>
      </c>
      <c r="B65" s="83" t="s">
        <v>83</v>
      </c>
      <c r="C65" s="83" t="s">
        <v>2</v>
      </c>
      <c r="D65" s="1" t="s">
        <v>100</v>
      </c>
      <c r="E65" s="2" t="s">
        <v>4</v>
      </c>
      <c r="F65" s="6">
        <v>5243632</v>
      </c>
    </row>
    <row r="66" spans="1:6" x14ac:dyDescent="0.25">
      <c r="A66" s="2" t="s">
        <v>101</v>
      </c>
      <c r="B66" s="83" t="s">
        <v>83</v>
      </c>
      <c r="C66" s="83" t="s">
        <v>2</v>
      </c>
      <c r="D66" s="1" t="s">
        <v>102</v>
      </c>
      <c r="E66" s="2" t="s">
        <v>4</v>
      </c>
      <c r="F66" s="6">
        <v>21281965</v>
      </c>
    </row>
    <row r="67" spans="1:6" x14ac:dyDescent="0.25">
      <c r="A67" s="81">
        <v>1814</v>
      </c>
      <c r="B67" s="82" t="s">
        <v>104</v>
      </c>
      <c r="C67" s="172"/>
      <c r="D67" s="173"/>
      <c r="E67" s="174"/>
      <c r="F67" s="6">
        <v>25667320</v>
      </c>
    </row>
    <row r="68" spans="1:6" x14ac:dyDescent="0.25">
      <c r="A68" s="2" t="s">
        <v>103</v>
      </c>
      <c r="B68" s="83" t="s">
        <v>104</v>
      </c>
      <c r="C68" s="83" t="s">
        <v>2</v>
      </c>
      <c r="D68" s="1" t="s">
        <v>105</v>
      </c>
      <c r="E68" s="2" t="s">
        <v>23</v>
      </c>
      <c r="F68" s="6">
        <v>22494237</v>
      </c>
    </row>
    <row r="69" spans="1:6" x14ac:dyDescent="0.25">
      <c r="A69" s="2" t="s">
        <v>106</v>
      </c>
      <c r="B69" s="83" t="s">
        <v>104</v>
      </c>
      <c r="C69" s="83" t="s">
        <v>2</v>
      </c>
      <c r="D69" s="1" t="s">
        <v>107</v>
      </c>
      <c r="E69" s="2" t="s">
        <v>4</v>
      </c>
      <c r="F69" s="6">
        <v>5254615</v>
      </c>
    </row>
    <row r="70" spans="1:6" x14ac:dyDescent="0.25">
      <c r="A70" s="2" t="s">
        <v>108</v>
      </c>
      <c r="B70" s="83" t="s">
        <v>104</v>
      </c>
      <c r="C70" s="83" t="s">
        <v>2</v>
      </c>
      <c r="D70" s="1" t="s">
        <v>109</v>
      </c>
      <c r="E70" s="2" t="s">
        <v>4</v>
      </c>
      <c r="F70" s="6">
        <v>7636534</v>
      </c>
    </row>
    <row r="71" spans="1:6" x14ac:dyDescent="0.25">
      <c r="A71" s="2" t="s">
        <v>110</v>
      </c>
      <c r="B71" s="83" t="s">
        <v>104</v>
      </c>
      <c r="C71" s="83" t="s">
        <v>2</v>
      </c>
      <c r="D71" s="1" t="s">
        <v>111</v>
      </c>
      <c r="E71" s="87" t="s">
        <v>9</v>
      </c>
      <c r="F71" s="6">
        <v>7849100</v>
      </c>
    </row>
    <row r="72" spans="1:6" x14ac:dyDescent="0.25">
      <c r="A72" s="2" t="s">
        <v>112</v>
      </c>
      <c r="B72" s="83" t="s">
        <v>104</v>
      </c>
      <c r="C72" s="83" t="s">
        <v>2</v>
      </c>
      <c r="D72" s="1" t="s">
        <v>113</v>
      </c>
      <c r="E72" s="2" t="s">
        <v>9</v>
      </c>
      <c r="F72" s="6">
        <v>26208462</v>
      </c>
    </row>
    <row r="73" spans="1:6" x14ac:dyDescent="0.25">
      <c r="A73" s="2" t="s">
        <v>114</v>
      </c>
      <c r="B73" s="83" t="s">
        <v>104</v>
      </c>
      <c r="C73" s="83" t="s">
        <v>2</v>
      </c>
      <c r="D73" s="1" t="s">
        <v>105</v>
      </c>
      <c r="E73" s="2" t="s">
        <v>4</v>
      </c>
      <c r="F73" s="6">
        <v>23615791</v>
      </c>
    </row>
    <row r="74" spans="1:6" x14ac:dyDescent="0.25">
      <c r="A74" s="2" t="s">
        <v>115</v>
      </c>
      <c r="B74" s="83" t="s">
        <v>104</v>
      </c>
      <c r="C74" s="83" t="s">
        <v>2</v>
      </c>
      <c r="D74" s="1" t="s">
        <v>116</v>
      </c>
      <c r="E74" s="2" t="s">
        <v>9</v>
      </c>
      <c r="F74" s="6">
        <v>10448942</v>
      </c>
    </row>
    <row r="75" spans="1:6" x14ac:dyDescent="0.25">
      <c r="A75" s="2" t="s">
        <v>117</v>
      </c>
      <c r="B75" s="83" t="s">
        <v>104</v>
      </c>
      <c r="C75" s="83" t="s">
        <v>2</v>
      </c>
      <c r="D75" s="1" t="s">
        <v>118</v>
      </c>
      <c r="E75" s="2" t="s">
        <v>4</v>
      </c>
      <c r="F75" s="6">
        <v>13747563</v>
      </c>
    </row>
    <row r="76" spans="1:6" x14ac:dyDescent="0.25">
      <c r="A76" s="2" t="s">
        <v>119</v>
      </c>
      <c r="B76" s="83" t="s">
        <v>104</v>
      </c>
      <c r="C76" s="83" t="s">
        <v>2</v>
      </c>
      <c r="D76" s="1" t="s">
        <v>120</v>
      </c>
      <c r="E76" s="2" t="s">
        <v>4</v>
      </c>
      <c r="F76" s="6">
        <v>21874357</v>
      </c>
    </row>
    <row r="77" spans="1:6" x14ac:dyDescent="0.25">
      <c r="A77" s="81">
        <v>1817</v>
      </c>
      <c r="B77" s="82" t="s">
        <v>122</v>
      </c>
      <c r="C77" s="172"/>
      <c r="D77" s="173"/>
      <c r="E77" s="174"/>
      <c r="F77" s="6">
        <v>73710134</v>
      </c>
    </row>
    <row r="78" spans="1:6" x14ac:dyDescent="0.25">
      <c r="A78" s="2" t="s">
        <v>121</v>
      </c>
      <c r="B78" s="83" t="s">
        <v>122</v>
      </c>
      <c r="C78" s="83" t="s">
        <v>2</v>
      </c>
      <c r="D78" s="1" t="s">
        <v>123</v>
      </c>
      <c r="E78" s="2" t="s">
        <v>23</v>
      </c>
      <c r="F78" s="6">
        <v>52501048</v>
      </c>
    </row>
    <row r="79" spans="1:6" x14ac:dyDescent="0.25">
      <c r="A79" s="2" t="s">
        <v>124</v>
      </c>
      <c r="B79" s="83" t="s">
        <v>122</v>
      </c>
      <c r="C79" s="83" t="s">
        <v>2</v>
      </c>
      <c r="D79" s="1" t="s">
        <v>125</v>
      </c>
      <c r="E79" s="2" t="s">
        <v>4</v>
      </c>
      <c r="F79" s="6">
        <v>7661653</v>
      </c>
    </row>
    <row r="80" spans="1:6" x14ac:dyDescent="0.25">
      <c r="A80" s="2" t="s">
        <v>126</v>
      </c>
      <c r="B80" s="83" t="s">
        <v>122</v>
      </c>
      <c r="C80" s="83" t="s">
        <v>2</v>
      </c>
      <c r="D80" s="1" t="s">
        <v>127</v>
      </c>
      <c r="E80" s="2" t="s">
        <v>4</v>
      </c>
      <c r="F80" s="6">
        <v>10567373</v>
      </c>
    </row>
    <row r="81" spans="1:10" x14ac:dyDescent="0.25">
      <c r="A81" s="2" t="s">
        <v>128</v>
      </c>
      <c r="B81" s="83" t="s">
        <v>122</v>
      </c>
      <c r="C81" s="83" t="s">
        <v>2</v>
      </c>
      <c r="D81" s="1" t="s">
        <v>129</v>
      </c>
      <c r="E81" s="2" t="s">
        <v>4</v>
      </c>
      <c r="F81" s="6">
        <v>6246574</v>
      </c>
    </row>
    <row r="82" spans="1:10" x14ac:dyDescent="0.25">
      <c r="A82" s="2" t="s">
        <v>130</v>
      </c>
      <c r="B82" s="83" t="s">
        <v>122</v>
      </c>
      <c r="C82" s="83" t="s">
        <v>2</v>
      </c>
      <c r="D82" s="1" t="s">
        <v>123</v>
      </c>
      <c r="E82" s="2" t="s">
        <v>4</v>
      </c>
      <c r="F82" s="6">
        <v>23216707</v>
      </c>
    </row>
    <row r="83" spans="1:10" x14ac:dyDescent="0.25">
      <c r="A83" s="2" t="s">
        <v>131</v>
      </c>
      <c r="B83" s="83" t="s">
        <v>122</v>
      </c>
      <c r="C83" s="83" t="s">
        <v>2</v>
      </c>
      <c r="D83" s="1" t="s">
        <v>132</v>
      </c>
      <c r="E83" s="2" t="s">
        <v>4</v>
      </c>
      <c r="F83" s="6">
        <v>3631079</v>
      </c>
    </row>
    <row r="84" spans="1:10" x14ac:dyDescent="0.25">
      <c r="A84" s="2" t="s">
        <v>133</v>
      </c>
      <c r="B84" s="83" t="s">
        <v>122</v>
      </c>
      <c r="C84" s="83" t="s">
        <v>2</v>
      </c>
      <c r="D84" s="1" t="s">
        <v>134</v>
      </c>
      <c r="E84" s="2" t="s">
        <v>9</v>
      </c>
      <c r="F84" s="6">
        <v>20751517</v>
      </c>
    </row>
    <row r="85" spans="1:10" x14ac:dyDescent="0.25">
      <c r="A85" s="2" t="s">
        <v>135</v>
      </c>
      <c r="B85" s="83" t="s">
        <v>122</v>
      </c>
      <c r="C85" s="83" t="s">
        <v>2</v>
      </c>
      <c r="D85" s="1" t="s">
        <v>136</v>
      </c>
      <c r="E85" s="2" t="s">
        <v>4</v>
      </c>
      <c r="F85" s="6">
        <v>16609190</v>
      </c>
    </row>
    <row r="86" spans="1:10" x14ac:dyDescent="0.25">
      <c r="A86" s="81">
        <v>1821</v>
      </c>
      <c r="B86" s="82" t="s">
        <v>138</v>
      </c>
      <c r="C86" s="172"/>
      <c r="D86" s="173"/>
      <c r="E86" s="174"/>
      <c r="F86" s="6">
        <v>15737231</v>
      </c>
    </row>
    <row r="87" spans="1:10" x14ac:dyDescent="0.25">
      <c r="A87" s="2" t="s">
        <v>137</v>
      </c>
      <c r="B87" s="83" t="s">
        <v>138</v>
      </c>
      <c r="C87" s="83" t="s">
        <v>2</v>
      </c>
      <c r="D87" s="1" t="s">
        <v>139</v>
      </c>
      <c r="E87" s="2" t="s">
        <v>4</v>
      </c>
      <c r="F87" s="6">
        <v>5332856</v>
      </c>
    </row>
    <row r="88" spans="1:10" x14ac:dyDescent="0.25">
      <c r="A88" s="2" t="s">
        <v>140</v>
      </c>
      <c r="B88" s="83" t="s">
        <v>138</v>
      </c>
      <c r="C88" s="83" t="s">
        <v>2</v>
      </c>
      <c r="D88" s="1" t="s">
        <v>141</v>
      </c>
      <c r="E88" s="2" t="s">
        <v>4</v>
      </c>
      <c r="F88" s="6">
        <v>2956579</v>
      </c>
    </row>
    <row r="89" spans="1:10" x14ac:dyDescent="0.25">
      <c r="A89" s="2" t="s">
        <v>142</v>
      </c>
      <c r="B89" s="83" t="s">
        <v>138</v>
      </c>
      <c r="C89" s="83" t="s">
        <v>2</v>
      </c>
      <c r="D89" s="1" t="s">
        <v>143</v>
      </c>
      <c r="E89" s="2" t="s">
        <v>9</v>
      </c>
      <c r="F89" s="6">
        <v>11291133</v>
      </c>
    </row>
    <row r="90" spans="1:10" x14ac:dyDescent="0.25">
      <c r="A90" s="2" t="s">
        <v>144</v>
      </c>
      <c r="B90" s="83" t="s">
        <v>138</v>
      </c>
      <c r="C90" s="83" t="s">
        <v>2</v>
      </c>
      <c r="D90" s="1" t="s">
        <v>145</v>
      </c>
      <c r="E90" s="2" t="s">
        <v>4</v>
      </c>
      <c r="F90" s="6">
        <v>6389041</v>
      </c>
    </row>
    <row r="91" spans="1:10" x14ac:dyDescent="0.25">
      <c r="A91" s="2" t="s">
        <v>146</v>
      </c>
      <c r="B91" s="83" t="s">
        <v>138</v>
      </c>
      <c r="C91" s="83" t="s">
        <v>2</v>
      </c>
      <c r="D91" s="1" t="s">
        <v>147</v>
      </c>
      <c r="E91" s="2" t="s">
        <v>4</v>
      </c>
      <c r="F91" s="6">
        <v>7551590</v>
      </c>
    </row>
    <row r="92" spans="1:10" x14ac:dyDescent="0.25">
      <c r="A92" s="2" t="s">
        <v>148</v>
      </c>
      <c r="B92" s="83" t="s">
        <v>149</v>
      </c>
      <c r="C92" s="83" t="s">
        <v>2</v>
      </c>
      <c r="D92" s="1" t="s">
        <v>150</v>
      </c>
      <c r="E92" s="2" t="s">
        <v>151</v>
      </c>
      <c r="F92" s="6">
        <v>176571893</v>
      </c>
      <c r="J92" s="7"/>
    </row>
    <row r="93" spans="1:10" x14ac:dyDescent="0.25">
      <c r="A93" s="2" t="s">
        <v>152</v>
      </c>
      <c r="B93" s="83" t="s">
        <v>153</v>
      </c>
      <c r="C93" s="83" t="s">
        <v>2</v>
      </c>
      <c r="D93" s="1" t="s">
        <v>98</v>
      </c>
      <c r="E93" s="2" t="s">
        <v>151</v>
      </c>
      <c r="F93" s="6">
        <v>187855581</v>
      </c>
      <c r="J93" s="7"/>
    </row>
  </sheetData>
  <mergeCells count="10">
    <mergeCell ref="C56:E56"/>
    <mergeCell ref="C67:E67"/>
    <mergeCell ref="C77:E77"/>
    <mergeCell ref="C86:E86"/>
    <mergeCell ref="C2:E2"/>
    <mergeCell ref="C6:E6"/>
    <mergeCell ref="C13:E13"/>
    <mergeCell ref="C36:E36"/>
    <mergeCell ref="C47:E47"/>
    <mergeCell ref="C25:E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0CD4-D103-48CF-922D-5316B26B4F80}">
  <dimension ref="A1:F93"/>
  <sheetViews>
    <sheetView workbookViewId="0">
      <selection activeCell="F2" sqref="F2"/>
    </sheetView>
  </sheetViews>
  <sheetFormatPr defaultRowHeight="15" x14ac:dyDescent="0.25"/>
  <cols>
    <col min="2" max="2" width="18" customWidth="1"/>
    <col min="3" max="3" width="23.42578125" customWidth="1"/>
    <col min="4" max="4" width="21.5703125" customWidth="1"/>
    <col min="5" max="5" width="14.7109375" customWidth="1"/>
    <col min="6" max="6" width="18.140625" customWidth="1"/>
  </cols>
  <sheetData>
    <row r="1" spans="1:6" ht="38.25" x14ac:dyDescent="0.25">
      <c r="A1" s="79" t="s">
        <v>154</v>
      </c>
      <c r="B1" s="79" t="s">
        <v>155</v>
      </c>
      <c r="C1" s="79" t="s">
        <v>156</v>
      </c>
      <c r="D1" s="79" t="s">
        <v>157</v>
      </c>
      <c r="E1" s="79" t="s">
        <v>158</v>
      </c>
      <c r="F1" s="80" t="s">
        <v>502</v>
      </c>
    </row>
    <row r="2" spans="1:6" x14ac:dyDescent="0.25">
      <c r="A2" s="81">
        <v>1801</v>
      </c>
      <c r="B2" s="82" t="s">
        <v>1</v>
      </c>
      <c r="C2" s="172"/>
      <c r="D2" s="173"/>
      <c r="E2" s="174"/>
      <c r="F2" s="53">
        <v>13871600</v>
      </c>
    </row>
    <row r="3" spans="1:6" x14ac:dyDescent="0.25">
      <c r="A3" s="2" t="s">
        <v>0</v>
      </c>
      <c r="B3" s="83" t="s">
        <v>1</v>
      </c>
      <c r="C3" s="83" t="s">
        <v>2</v>
      </c>
      <c r="D3" s="1" t="s">
        <v>3</v>
      </c>
      <c r="E3" s="2" t="s">
        <v>4</v>
      </c>
      <c r="F3" s="53">
        <v>5091325</v>
      </c>
    </row>
    <row r="4" spans="1:6" x14ac:dyDescent="0.25">
      <c r="A4" s="2" t="s">
        <v>5</v>
      </c>
      <c r="B4" s="83" t="s">
        <v>1</v>
      </c>
      <c r="C4" s="83" t="s">
        <v>2</v>
      </c>
      <c r="D4" s="1" t="s">
        <v>6</v>
      </c>
      <c r="E4" s="2" t="s">
        <v>4</v>
      </c>
      <c r="F4" s="53">
        <v>2925491</v>
      </c>
    </row>
    <row r="5" spans="1:6" x14ac:dyDescent="0.25">
      <c r="A5" s="2" t="s">
        <v>7</v>
      </c>
      <c r="B5" s="83" t="s">
        <v>1</v>
      </c>
      <c r="C5" s="83" t="s">
        <v>2</v>
      </c>
      <c r="D5" s="1" t="s">
        <v>8</v>
      </c>
      <c r="E5" s="2" t="s">
        <v>9</v>
      </c>
      <c r="F5" s="53">
        <v>28525872</v>
      </c>
    </row>
    <row r="6" spans="1:6" x14ac:dyDescent="0.25">
      <c r="A6" s="81">
        <v>1802</v>
      </c>
      <c r="B6" s="82" t="s">
        <v>11</v>
      </c>
      <c r="C6" s="172"/>
      <c r="D6" s="173"/>
      <c r="E6" s="174"/>
      <c r="F6" s="53">
        <v>36810275</v>
      </c>
    </row>
    <row r="7" spans="1:6" x14ac:dyDescent="0.25">
      <c r="A7" s="2" t="s">
        <v>10</v>
      </c>
      <c r="B7" s="83" t="s">
        <v>11</v>
      </c>
      <c r="C7" s="83" t="s">
        <v>2</v>
      </c>
      <c r="D7" s="1" t="s">
        <v>12</v>
      </c>
      <c r="E7" s="3" t="s">
        <v>9</v>
      </c>
      <c r="F7" s="53">
        <v>56475312</v>
      </c>
    </row>
    <row r="8" spans="1:6" x14ac:dyDescent="0.25">
      <c r="A8" s="2" t="s">
        <v>13</v>
      </c>
      <c r="B8" s="83" t="s">
        <v>11</v>
      </c>
      <c r="C8" s="83" t="s">
        <v>2</v>
      </c>
      <c r="D8" s="1" t="s">
        <v>14</v>
      </c>
      <c r="E8" s="2" t="s">
        <v>4</v>
      </c>
      <c r="F8" s="53">
        <v>12628760</v>
      </c>
    </row>
    <row r="9" spans="1:6" x14ac:dyDescent="0.25">
      <c r="A9" s="2" t="s">
        <v>15</v>
      </c>
      <c r="B9" s="83" t="s">
        <v>11</v>
      </c>
      <c r="C9" s="83" t="s">
        <v>2</v>
      </c>
      <c r="D9" s="1" t="s">
        <v>16</v>
      </c>
      <c r="E9" s="2" t="s">
        <v>4</v>
      </c>
      <c r="F9" s="53">
        <v>18784578</v>
      </c>
    </row>
    <row r="10" spans="1:6" x14ac:dyDescent="0.25">
      <c r="A10" s="2" t="s">
        <v>17</v>
      </c>
      <c r="B10" s="83" t="s">
        <v>11</v>
      </c>
      <c r="C10" s="83" t="s">
        <v>2</v>
      </c>
      <c r="D10" s="1" t="s">
        <v>18</v>
      </c>
      <c r="E10" s="2" t="s">
        <v>4</v>
      </c>
      <c r="F10" s="53">
        <v>20507935</v>
      </c>
    </row>
    <row r="11" spans="1:6" x14ac:dyDescent="0.25">
      <c r="A11" s="2" t="s">
        <v>19</v>
      </c>
      <c r="B11" s="83" t="s">
        <v>11</v>
      </c>
      <c r="C11" s="83" t="s">
        <v>2</v>
      </c>
      <c r="D11" s="1" t="s">
        <v>20</v>
      </c>
      <c r="E11" s="2" t="s">
        <v>4</v>
      </c>
      <c r="F11" s="53">
        <v>16608408</v>
      </c>
    </row>
    <row r="12" spans="1:6" x14ac:dyDescent="0.25">
      <c r="A12" s="2" t="s">
        <v>21</v>
      </c>
      <c r="B12" s="83" t="s">
        <v>11</v>
      </c>
      <c r="C12" s="83" t="s">
        <v>2</v>
      </c>
      <c r="D12" s="1" t="s">
        <v>22</v>
      </c>
      <c r="E12" s="2" t="s">
        <v>4</v>
      </c>
      <c r="F12" s="53">
        <v>16328979</v>
      </c>
    </row>
    <row r="13" spans="1:6" x14ac:dyDescent="0.25">
      <c r="A13" s="81">
        <v>1804</v>
      </c>
      <c r="B13" s="82" t="s">
        <v>25</v>
      </c>
      <c r="C13" s="172"/>
      <c r="D13" s="173"/>
      <c r="E13" s="174"/>
      <c r="F13" s="53">
        <v>121555846</v>
      </c>
    </row>
    <row r="14" spans="1:6" x14ac:dyDescent="0.25">
      <c r="A14" s="2" t="s">
        <v>24</v>
      </c>
      <c r="B14" s="83" t="s">
        <v>25</v>
      </c>
      <c r="C14" s="83" t="s">
        <v>2</v>
      </c>
      <c r="D14" s="1" t="s">
        <v>26</v>
      </c>
      <c r="E14" s="2" t="s">
        <v>23</v>
      </c>
      <c r="F14" s="53">
        <v>68631627</v>
      </c>
    </row>
    <row r="15" spans="1:6" x14ac:dyDescent="0.25">
      <c r="A15" s="2" t="s">
        <v>27</v>
      </c>
      <c r="B15" s="83" t="s">
        <v>25</v>
      </c>
      <c r="C15" s="83" t="s">
        <v>2</v>
      </c>
      <c r="D15" s="1" t="s">
        <v>28</v>
      </c>
      <c r="E15" s="2" t="s">
        <v>23</v>
      </c>
      <c r="F15" s="53">
        <v>11292157</v>
      </c>
    </row>
    <row r="16" spans="1:6" x14ac:dyDescent="0.25">
      <c r="A16" s="2" t="s">
        <v>29</v>
      </c>
      <c r="B16" s="83" t="s">
        <v>25</v>
      </c>
      <c r="C16" s="83" t="s">
        <v>2</v>
      </c>
      <c r="D16" s="1" t="s">
        <v>30</v>
      </c>
      <c r="E16" s="2" t="s">
        <v>4</v>
      </c>
      <c r="F16" s="53">
        <v>11035426</v>
      </c>
    </row>
    <row r="17" spans="1:6" x14ac:dyDescent="0.25">
      <c r="A17" s="2" t="s">
        <v>31</v>
      </c>
      <c r="B17" s="83" t="s">
        <v>25</v>
      </c>
      <c r="C17" s="83" t="s">
        <v>2</v>
      </c>
      <c r="D17" s="1" t="s">
        <v>26</v>
      </c>
      <c r="E17" s="2" t="s">
        <v>4</v>
      </c>
      <c r="F17" s="53">
        <v>22118266</v>
      </c>
    </row>
    <row r="18" spans="1:6" x14ac:dyDescent="0.25">
      <c r="A18" s="2" t="s">
        <v>32</v>
      </c>
      <c r="B18" s="83" t="s">
        <v>25</v>
      </c>
      <c r="C18" s="83" t="s">
        <v>2</v>
      </c>
      <c r="D18" s="1" t="s">
        <v>33</v>
      </c>
      <c r="E18" s="2" t="s">
        <v>4</v>
      </c>
      <c r="F18" s="53">
        <v>13245680</v>
      </c>
    </row>
    <row r="19" spans="1:6" x14ac:dyDescent="0.25">
      <c r="A19" s="2" t="s">
        <v>34</v>
      </c>
      <c r="B19" s="83" t="s">
        <v>25</v>
      </c>
      <c r="C19" s="83" t="s">
        <v>2</v>
      </c>
      <c r="D19" s="1" t="s">
        <v>35</v>
      </c>
      <c r="E19" s="2" t="s">
        <v>4</v>
      </c>
      <c r="F19" s="53">
        <v>10391245</v>
      </c>
    </row>
    <row r="20" spans="1:6" x14ac:dyDescent="0.25">
      <c r="A20" s="2" t="s">
        <v>36</v>
      </c>
      <c r="B20" s="83" t="s">
        <v>25</v>
      </c>
      <c r="C20" s="83" t="s">
        <v>2</v>
      </c>
      <c r="D20" s="1" t="s">
        <v>37</v>
      </c>
      <c r="E20" s="2" t="s">
        <v>9</v>
      </c>
      <c r="F20" s="53">
        <v>22724525</v>
      </c>
    </row>
    <row r="21" spans="1:6" x14ac:dyDescent="0.25">
      <c r="A21" s="2" t="s">
        <v>38</v>
      </c>
      <c r="B21" s="83" t="s">
        <v>25</v>
      </c>
      <c r="C21" s="83" t="s">
        <v>2</v>
      </c>
      <c r="D21" s="1" t="s">
        <v>28</v>
      </c>
      <c r="E21" s="2" t="s">
        <v>4</v>
      </c>
      <c r="F21" s="53">
        <v>23134094</v>
      </c>
    </row>
    <row r="22" spans="1:6" x14ac:dyDescent="0.25">
      <c r="A22" s="2" t="s">
        <v>39</v>
      </c>
      <c r="B22" s="83" t="s">
        <v>25</v>
      </c>
      <c r="C22" s="83" t="s">
        <v>2</v>
      </c>
      <c r="D22" s="1" t="s">
        <v>40</v>
      </c>
      <c r="E22" s="2" t="s">
        <v>4</v>
      </c>
      <c r="F22" s="53">
        <v>9423105</v>
      </c>
    </row>
    <row r="23" spans="1:6" x14ac:dyDescent="0.25">
      <c r="A23" s="2" t="s">
        <v>41</v>
      </c>
      <c r="B23" s="83" t="s">
        <v>25</v>
      </c>
      <c r="C23" s="83" t="s">
        <v>2</v>
      </c>
      <c r="D23" s="1" t="s">
        <v>42</v>
      </c>
      <c r="E23" s="2" t="s">
        <v>4</v>
      </c>
      <c r="F23" s="53">
        <v>14751309</v>
      </c>
    </row>
    <row r="24" spans="1:6" x14ac:dyDescent="0.25">
      <c r="A24" s="2" t="s">
        <v>43</v>
      </c>
      <c r="B24" s="83" t="s">
        <v>25</v>
      </c>
      <c r="C24" s="83" t="s">
        <v>2</v>
      </c>
      <c r="D24" s="1" t="s">
        <v>44</v>
      </c>
      <c r="E24" s="2" t="s">
        <v>4</v>
      </c>
      <c r="F24" s="53">
        <v>25853570</v>
      </c>
    </row>
    <row r="25" spans="1:6" x14ac:dyDescent="0.25">
      <c r="A25" s="81">
        <v>1805</v>
      </c>
      <c r="B25" s="82" t="s">
        <v>198</v>
      </c>
      <c r="C25" s="175" t="s">
        <v>2</v>
      </c>
      <c r="D25" s="176"/>
      <c r="E25" s="177"/>
      <c r="F25" s="53">
        <v>93646938</v>
      </c>
    </row>
    <row r="26" spans="1:6" x14ac:dyDescent="0.25">
      <c r="A26" s="2" t="s">
        <v>280</v>
      </c>
      <c r="B26" s="83" t="s">
        <v>198</v>
      </c>
      <c r="C26" s="83" t="s">
        <v>2</v>
      </c>
      <c r="D26" s="1" t="s">
        <v>281</v>
      </c>
      <c r="E26" s="2" t="s">
        <v>23</v>
      </c>
      <c r="F26" s="53">
        <v>58375036</v>
      </c>
    </row>
    <row r="27" spans="1:6" x14ac:dyDescent="0.25">
      <c r="A27" s="2" t="s">
        <v>282</v>
      </c>
      <c r="B27" s="83" t="s">
        <v>198</v>
      </c>
      <c r="C27" s="83" t="s">
        <v>2</v>
      </c>
      <c r="D27" s="1" t="s">
        <v>283</v>
      </c>
      <c r="E27" s="2" t="s">
        <v>4</v>
      </c>
      <c r="F27" s="53">
        <v>13710218</v>
      </c>
    </row>
    <row r="28" spans="1:6" x14ac:dyDescent="0.25">
      <c r="A28" s="2" t="s">
        <v>284</v>
      </c>
      <c r="B28" s="83" t="s">
        <v>198</v>
      </c>
      <c r="C28" s="83" t="s">
        <v>2</v>
      </c>
      <c r="D28" s="1" t="s">
        <v>285</v>
      </c>
      <c r="E28" s="2" t="s">
        <v>4</v>
      </c>
      <c r="F28" s="53">
        <v>16509392</v>
      </c>
    </row>
    <row r="29" spans="1:6" x14ac:dyDescent="0.25">
      <c r="A29" s="2" t="s">
        <v>286</v>
      </c>
      <c r="B29" s="83" t="s">
        <v>198</v>
      </c>
      <c r="C29" s="83" t="s">
        <v>2</v>
      </c>
      <c r="D29" s="1" t="s">
        <v>281</v>
      </c>
      <c r="E29" s="2" t="s">
        <v>4</v>
      </c>
      <c r="F29" s="53">
        <v>19648477</v>
      </c>
    </row>
    <row r="30" spans="1:6" x14ac:dyDescent="0.25">
      <c r="A30" s="2" t="s">
        <v>287</v>
      </c>
      <c r="B30" s="83" t="s">
        <v>198</v>
      </c>
      <c r="C30" s="83" t="s">
        <v>2</v>
      </c>
      <c r="D30" s="1" t="s">
        <v>288</v>
      </c>
      <c r="E30" s="2" t="s">
        <v>9</v>
      </c>
      <c r="F30" s="53">
        <v>16933707</v>
      </c>
    </row>
    <row r="31" spans="1:6" x14ac:dyDescent="0.25">
      <c r="A31" s="2" t="s">
        <v>289</v>
      </c>
      <c r="B31" s="83" t="s">
        <v>198</v>
      </c>
      <c r="C31" s="83" t="s">
        <v>2</v>
      </c>
      <c r="D31" s="1" t="s">
        <v>290</v>
      </c>
      <c r="E31" s="2" t="s">
        <v>4</v>
      </c>
      <c r="F31" s="53">
        <v>2973119</v>
      </c>
    </row>
    <row r="32" spans="1:6" x14ac:dyDescent="0.25">
      <c r="A32" s="2" t="s">
        <v>291</v>
      </c>
      <c r="B32" s="83" t="s">
        <v>198</v>
      </c>
      <c r="C32" s="83" t="s">
        <v>2</v>
      </c>
      <c r="D32" s="1" t="s">
        <v>292</v>
      </c>
      <c r="E32" s="2" t="s">
        <v>4</v>
      </c>
      <c r="F32" s="53">
        <v>17121658</v>
      </c>
    </row>
    <row r="33" spans="1:6" x14ac:dyDescent="0.25">
      <c r="A33" s="2" t="s">
        <v>293</v>
      </c>
      <c r="B33" s="83" t="s">
        <v>198</v>
      </c>
      <c r="C33" s="83" t="s">
        <v>2</v>
      </c>
      <c r="D33" s="1" t="s">
        <v>294</v>
      </c>
      <c r="E33" s="2" t="s">
        <v>4</v>
      </c>
      <c r="F33" s="53">
        <v>11789937</v>
      </c>
    </row>
    <row r="34" spans="1:6" x14ac:dyDescent="0.25">
      <c r="A34" s="2" t="s">
        <v>295</v>
      </c>
      <c r="B34" s="83" t="s">
        <v>198</v>
      </c>
      <c r="C34" s="83" t="s">
        <v>2</v>
      </c>
      <c r="D34" s="1" t="s">
        <v>296</v>
      </c>
      <c r="E34" s="2" t="s">
        <v>4</v>
      </c>
      <c r="F34" s="53">
        <v>23581327</v>
      </c>
    </row>
    <row r="35" spans="1:6" x14ac:dyDescent="0.25">
      <c r="A35" s="2" t="s">
        <v>297</v>
      </c>
      <c r="B35" s="83" t="s">
        <v>198</v>
      </c>
      <c r="C35" s="83" t="s">
        <v>2</v>
      </c>
      <c r="D35" s="1" t="s">
        <v>298</v>
      </c>
      <c r="E35" s="2" t="s">
        <v>4</v>
      </c>
      <c r="F35" s="53">
        <v>22290002</v>
      </c>
    </row>
    <row r="36" spans="1:6" x14ac:dyDescent="0.25">
      <c r="A36" s="81">
        <v>1807</v>
      </c>
      <c r="B36" s="82" t="s">
        <v>46</v>
      </c>
      <c r="C36" s="172"/>
      <c r="D36" s="173"/>
      <c r="E36" s="174"/>
      <c r="F36" s="53">
        <v>45924154</v>
      </c>
    </row>
    <row r="37" spans="1:6" x14ac:dyDescent="0.25">
      <c r="A37" s="2" t="s">
        <v>45</v>
      </c>
      <c r="B37" s="83" t="s">
        <v>46</v>
      </c>
      <c r="C37" s="83" t="s">
        <v>2</v>
      </c>
      <c r="D37" s="1" t="s">
        <v>47</v>
      </c>
      <c r="E37" s="2" t="s">
        <v>4</v>
      </c>
      <c r="F37" s="53">
        <v>30511212</v>
      </c>
    </row>
    <row r="38" spans="1:6" x14ac:dyDescent="0.25">
      <c r="A38" s="2" t="s">
        <v>48</v>
      </c>
      <c r="B38" s="83" t="s">
        <v>46</v>
      </c>
      <c r="C38" s="83" t="s">
        <v>2</v>
      </c>
      <c r="D38" s="1" t="s">
        <v>49</v>
      </c>
      <c r="E38" s="2" t="s">
        <v>9</v>
      </c>
      <c r="F38" s="53">
        <v>30346357</v>
      </c>
    </row>
    <row r="39" spans="1:6" x14ac:dyDescent="0.25">
      <c r="A39" s="2" t="s">
        <v>50</v>
      </c>
      <c r="B39" s="83" t="s">
        <v>46</v>
      </c>
      <c r="C39" s="83" t="s">
        <v>2</v>
      </c>
      <c r="D39" s="1" t="s">
        <v>51</v>
      </c>
      <c r="E39" s="2" t="s">
        <v>9</v>
      </c>
      <c r="F39" s="53">
        <v>21599048</v>
      </c>
    </row>
    <row r="40" spans="1:6" x14ac:dyDescent="0.25">
      <c r="A40" s="2" t="s">
        <v>52</v>
      </c>
      <c r="B40" s="83" t="s">
        <v>46</v>
      </c>
      <c r="C40" s="83" t="s">
        <v>2</v>
      </c>
      <c r="D40" s="1" t="s">
        <v>53</v>
      </c>
      <c r="E40" s="2" t="s">
        <v>9</v>
      </c>
      <c r="F40" s="53">
        <v>22777263</v>
      </c>
    </row>
    <row r="41" spans="1:6" x14ac:dyDescent="0.25">
      <c r="A41" s="2" t="s">
        <v>54</v>
      </c>
      <c r="B41" s="83" t="s">
        <v>46</v>
      </c>
      <c r="C41" s="83" t="s">
        <v>2</v>
      </c>
      <c r="D41" s="1" t="s">
        <v>55</v>
      </c>
      <c r="E41" s="2" t="s">
        <v>4</v>
      </c>
      <c r="F41" s="53">
        <v>23993558</v>
      </c>
    </row>
    <row r="42" spans="1:6" x14ac:dyDescent="0.25">
      <c r="A42" s="2" t="s">
        <v>56</v>
      </c>
      <c r="B42" s="83" t="s">
        <v>46</v>
      </c>
      <c r="C42" s="83" t="s">
        <v>2</v>
      </c>
      <c r="D42" s="1" t="s">
        <v>57</v>
      </c>
      <c r="E42" s="2" t="s">
        <v>4</v>
      </c>
      <c r="F42" s="53">
        <v>9992361</v>
      </c>
    </row>
    <row r="43" spans="1:6" x14ac:dyDescent="0.25">
      <c r="A43" s="2" t="s">
        <v>58</v>
      </c>
      <c r="B43" s="83" t="s">
        <v>46</v>
      </c>
      <c r="C43" s="83" t="s">
        <v>2</v>
      </c>
      <c r="D43" s="1" t="s">
        <v>59</v>
      </c>
      <c r="E43" s="2" t="s">
        <v>4</v>
      </c>
      <c r="F43" s="53">
        <v>25955419</v>
      </c>
    </row>
    <row r="44" spans="1:6" x14ac:dyDescent="0.25">
      <c r="A44" s="2" t="s">
        <v>60</v>
      </c>
      <c r="B44" s="83" t="s">
        <v>46</v>
      </c>
      <c r="C44" s="83" t="s">
        <v>2</v>
      </c>
      <c r="D44" s="1" t="s">
        <v>61</v>
      </c>
      <c r="E44" s="2" t="s">
        <v>9</v>
      </c>
      <c r="F44" s="53">
        <v>50599102</v>
      </c>
    </row>
    <row r="45" spans="1:6" x14ac:dyDescent="0.25">
      <c r="A45" s="5" t="s">
        <v>62</v>
      </c>
      <c r="B45" s="84" t="s">
        <v>46</v>
      </c>
      <c r="C45" s="84" t="s">
        <v>2</v>
      </c>
      <c r="D45" s="4" t="s">
        <v>63</v>
      </c>
      <c r="E45" s="5" t="s">
        <v>4</v>
      </c>
      <c r="F45" s="53">
        <v>20052326</v>
      </c>
    </row>
    <row r="46" spans="1:6" x14ac:dyDescent="0.25">
      <c r="A46" s="2" t="s">
        <v>64</v>
      </c>
      <c r="B46" s="83" t="s">
        <v>46</v>
      </c>
      <c r="C46" s="83" t="s">
        <v>2</v>
      </c>
      <c r="D46" s="1" t="s">
        <v>65</v>
      </c>
      <c r="E46" s="2" t="s">
        <v>4</v>
      </c>
      <c r="F46" s="53">
        <v>3757162</v>
      </c>
    </row>
    <row r="47" spans="1:6" x14ac:dyDescent="0.25">
      <c r="A47" s="85">
        <v>1809</v>
      </c>
      <c r="B47" s="86" t="s">
        <v>67</v>
      </c>
      <c r="C47" s="172"/>
      <c r="D47" s="173"/>
      <c r="E47" s="174"/>
      <c r="F47" s="53">
        <v>45558632</v>
      </c>
    </row>
    <row r="48" spans="1:6" x14ac:dyDescent="0.25">
      <c r="A48" s="2" t="s">
        <v>66</v>
      </c>
      <c r="B48" s="83" t="s">
        <v>67</v>
      </c>
      <c r="C48" s="83" t="s">
        <v>2</v>
      </c>
      <c r="D48" s="1" t="s">
        <v>68</v>
      </c>
      <c r="E48" s="2" t="s">
        <v>23</v>
      </c>
      <c r="F48" s="53">
        <v>20150611</v>
      </c>
    </row>
    <row r="49" spans="1:6" x14ac:dyDescent="0.25">
      <c r="A49" s="2" t="s">
        <v>69</v>
      </c>
      <c r="B49" s="83" t="s">
        <v>67</v>
      </c>
      <c r="C49" s="83" t="s">
        <v>2</v>
      </c>
      <c r="D49" s="1" t="s">
        <v>70</v>
      </c>
      <c r="E49" s="2" t="s">
        <v>9</v>
      </c>
      <c r="F49" s="53">
        <v>12267760</v>
      </c>
    </row>
    <row r="50" spans="1:6" x14ac:dyDescent="0.25">
      <c r="A50" s="2" t="s">
        <v>71</v>
      </c>
      <c r="B50" s="83" t="s">
        <v>67</v>
      </c>
      <c r="C50" s="83" t="s">
        <v>2</v>
      </c>
      <c r="D50" s="1" t="s">
        <v>72</v>
      </c>
      <c r="E50" s="2" t="s">
        <v>4</v>
      </c>
      <c r="F50" s="53">
        <v>6952406</v>
      </c>
    </row>
    <row r="51" spans="1:6" x14ac:dyDescent="0.25">
      <c r="A51" s="2" t="s">
        <v>73</v>
      </c>
      <c r="B51" s="83" t="s">
        <v>67</v>
      </c>
      <c r="C51" s="83" t="s">
        <v>2</v>
      </c>
      <c r="D51" s="1" t="s">
        <v>68</v>
      </c>
      <c r="E51" s="2" t="s">
        <v>4</v>
      </c>
      <c r="F51" s="53">
        <v>18902006</v>
      </c>
    </row>
    <row r="52" spans="1:6" x14ac:dyDescent="0.25">
      <c r="A52" s="2" t="s">
        <v>74</v>
      </c>
      <c r="B52" s="83" t="s">
        <v>67</v>
      </c>
      <c r="C52" s="83" t="s">
        <v>2</v>
      </c>
      <c r="D52" s="1" t="s">
        <v>75</v>
      </c>
      <c r="E52" s="2" t="s">
        <v>9</v>
      </c>
      <c r="F52" s="53">
        <v>13763348</v>
      </c>
    </row>
    <row r="53" spans="1:6" x14ac:dyDescent="0.25">
      <c r="A53" s="2" t="s">
        <v>76</v>
      </c>
      <c r="B53" s="83" t="s">
        <v>67</v>
      </c>
      <c r="C53" s="83" t="s">
        <v>2</v>
      </c>
      <c r="D53" s="1" t="s">
        <v>77</v>
      </c>
      <c r="E53" s="2" t="s">
        <v>9</v>
      </c>
      <c r="F53" s="53">
        <v>13012007</v>
      </c>
    </row>
    <row r="54" spans="1:6" x14ac:dyDescent="0.25">
      <c r="A54" s="2" t="s">
        <v>78</v>
      </c>
      <c r="B54" s="83" t="s">
        <v>67</v>
      </c>
      <c r="C54" s="83" t="s">
        <v>2</v>
      </c>
      <c r="D54" s="1" t="s">
        <v>79</v>
      </c>
      <c r="E54" s="2" t="s">
        <v>4</v>
      </c>
      <c r="F54" s="53">
        <v>7031312</v>
      </c>
    </row>
    <row r="55" spans="1:6" x14ac:dyDescent="0.25">
      <c r="A55" s="2" t="s">
        <v>80</v>
      </c>
      <c r="B55" s="83" t="s">
        <v>67</v>
      </c>
      <c r="C55" s="83" t="s">
        <v>2</v>
      </c>
      <c r="D55" s="1" t="s">
        <v>81</v>
      </c>
      <c r="E55" s="2" t="s">
        <v>4</v>
      </c>
      <c r="F55" s="53">
        <v>8941376</v>
      </c>
    </row>
    <row r="56" spans="1:6" x14ac:dyDescent="0.25">
      <c r="A56" s="81">
        <v>1813</v>
      </c>
      <c r="B56" s="82" t="s">
        <v>83</v>
      </c>
      <c r="C56" s="172"/>
      <c r="D56" s="173"/>
      <c r="E56" s="174"/>
      <c r="F56" s="53">
        <v>6657551</v>
      </c>
    </row>
    <row r="57" spans="1:6" x14ac:dyDescent="0.25">
      <c r="A57" s="2" t="s">
        <v>82</v>
      </c>
      <c r="B57" s="83" t="s">
        <v>83</v>
      </c>
      <c r="C57" s="83" t="s">
        <v>2</v>
      </c>
      <c r="D57" s="1" t="s">
        <v>84</v>
      </c>
      <c r="E57" s="87" t="s">
        <v>9</v>
      </c>
      <c r="F57" s="53">
        <v>10076339</v>
      </c>
    </row>
    <row r="58" spans="1:6" x14ac:dyDescent="0.25">
      <c r="A58" s="2" t="s">
        <v>85</v>
      </c>
      <c r="B58" s="83" t="s">
        <v>83</v>
      </c>
      <c r="C58" s="83" t="s">
        <v>2</v>
      </c>
      <c r="D58" s="1" t="s">
        <v>86</v>
      </c>
      <c r="E58" s="2" t="s">
        <v>9</v>
      </c>
      <c r="F58" s="53">
        <v>20778805</v>
      </c>
    </row>
    <row r="59" spans="1:6" x14ac:dyDescent="0.25">
      <c r="A59" s="2" t="s">
        <v>87</v>
      </c>
      <c r="B59" s="83" t="s">
        <v>83</v>
      </c>
      <c r="C59" s="83" t="s">
        <v>2</v>
      </c>
      <c r="D59" s="1" t="s">
        <v>88</v>
      </c>
      <c r="E59" s="2" t="s">
        <v>4</v>
      </c>
      <c r="F59" s="53">
        <v>9549820</v>
      </c>
    </row>
    <row r="60" spans="1:6" x14ac:dyDescent="0.25">
      <c r="A60" s="2" t="s">
        <v>89</v>
      </c>
      <c r="B60" s="83" t="s">
        <v>83</v>
      </c>
      <c r="C60" s="83" t="s">
        <v>2</v>
      </c>
      <c r="D60" s="1" t="s">
        <v>90</v>
      </c>
      <c r="E60" s="2" t="s">
        <v>4</v>
      </c>
      <c r="F60" s="53">
        <v>7116121</v>
      </c>
    </row>
    <row r="61" spans="1:6" x14ac:dyDescent="0.25">
      <c r="A61" s="2" t="s">
        <v>91</v>
      </c>
      <c r="B61" s="83" t="s">
        <v>83</v>
      </c>
      <c r="C61" s="83" t="s">
        <v>2</v>
      </c>
      <c r="D61" s="1" t="s">
        <v>92</v>
      </c>
      <c r="E61" s="2" t="s">
        <v>4</v>
      </c>
      <c r="F61" s="53">
        <v>11098938</v>
      </c>
    </row>
    <row r="62" spans="1:6" x14ac:dyDescent="0.25">
      <c r="A62" s="2" t="s">
        <v>93</v>
      </c>
      <c r="B62" s="83" t="s">
        <v>83</v>
      </c>
      <c r="C62" s="83" t="s">
        <v>2</v>
      </c>
      <c r="D62" s="1" t="s">
        <v>94</v>
      </c>
      <c r="E62" s="2" t="s">
        <v>4</v>
      </c>
      <c r="F62" s="53">
        <v>10340575</v>
      </c>
    </row>
    <row r="63" spans="1:6" x14ac:dyDescent="0.25">
      <c r="A63" s="2" t="s">
        <v>95</v>
      </c>
      <c r="B63" s="83" t="s">
        <v>83</v>
      </c>
      <c r="C63" s="83" t="s">
        <v>2</v>
      </c>
      <c r="D63" s="1" t="s">
        <v>96</v>
      </c>
      <c r="E63" s="2" t="s">
        <v>4</v>
      </c>
      <c r="F63" s="53">
        <v>24576062</v>
      </c>
    </row>
    <row r="64" spans="1:6" x14ac:dyDescent="0.25">
      <c r="A64" s="2" t="s">
        <v>97</v>
      </c>
      <c r="B64" s="83" t="s">
        <v>83</v>
      </c>
      <c r="C64" s="83" t="s">
        <v>2</v>
      </c>
      <c r="D64" s="1" t="s">
        <v>98</v>
      </c>
      <c r="E64" s="2" t="s">
        <v>4</v>
      </c>
      <c r="F64" s="53">
        <v>17906222</v>
      </c>
    </row>
    <row r="65" spans="1:6" x14ac:dyDescent="0.25">
      <c r="A65" s="2" t="s">
        <v>99</v>
      </c>
      <c r="B65" s="83" t="s">
        <v>83</v>
      </c>
      <c r="C65" s="83" t="s">
        <v>2</v>
      </c>
      <c r="D65" s="1" t="s">
        <v>100</v>
      </c>
      <c r="E65" s="2" t="s">
        <v>4</v>
      </c>
      <c r="F65" s="53">
        <v>6248432</v>
      </c>
    </row>
    <row r="66" spans="1:6" x14ac:dyDescent="0.25">
      <c r="A66" s="2" t="s">
        <v>101</v>
      </c>
      <c r="B66" s="83" t="s">
        <v>83</v>
      </c>
      <c r="C66" s="83" t="s">
        <v>2</v>
      </c>
      <c r="D66" s="1" t="s">
        <v>102</v>
      </c>
      <c r="E66" s="2" t="s">
        <v>4</v>
      </c>
      <c r="F66" s="53">
        <v>26998257</v>
      </c>
    </row>
    <row r="67" spans="1:6" x14ac:dyDescent="0.25">
      <c r="A67" s="81">
        <v>1814</v>
      </c>
      <c r="B67" s="82" t="s">
        <v>104</v>
      </c>
      <c r="C67" s="172"/>
      <c r="D67" s="173"/>
      <c r="E67" s="174"/>
      <c r="F67" s="53">
        <v>25113342</v>
      </c>
    </row>
    <row r="68" spans="1:6" x14ac:dyDescent="0.25">
      <c r="A68" s="2" t="s">
        <v>103</v>
      </c>
      <c r="B68" s="83" t="s">
        <v>104</v>
      </c>
      <c r="C68" s="83" t="s">
        <v>2</v>
      </c>
      <c r="D68" s="1" t="s">
        <v>105</v>
      </c>
      <c r="E68" s="2" t="s">
        <v>23</v>
      </c>
      <c r="F68" s="53">
        <v>31356680</v>
      </c>
    </row>
    <row r="69" spans="1:6" x14ac:dyDescent="0.25">
      <c r="A69" s="2" t="s">
        <v>106</v>
      </c>
      <c r="B69" s="83" t="s">
        <v>104</v>
      </c>
      <c r="C69" s="83" t="s">
        <v>2</v>
      </c>
      <c r="D69" s="1" t="s">
        <v>107</v>
      </c>
      <c r="E69" s="2" t="s">
        <v>4</v>
      </c>
      <c r="F69" s="53">
        <v>6763954</v>
      </c>
    </row>
    <row r="70" spans="1:6" x14ac:dyDescent="0.25">
      <c r="A70" s="2" t="s">
        <v>108</v>
      </c>
      <c r="B70" s="83" t="s">
        <v>104</v>
      </c>
      <c r="C70" s="83" t="s">
        <v>2</v>
      </c>
      <c r="D70" s="1" t="s">
        <v>109</v>
      </c>
      <c r="E70" s="2" t="s">
        <v>4</v>
      </c>
      <c r="F70" s="53">
        <v>9825160</v>
      </c>
    </row>
    <row r="71" spans="1:6" x14ac:dyDescent="0.25">
      <c r="A71" s="2" t="s">
        <v>110</v>
      </c>
      <c r="B71" s="83" t="s">
        <v>104</v>
      </c>
      <c r="C71" s="83" t="s">
        <v>2</v>
      </c>
      <c r="D71" s="1" t="s">
        <v>111</v>
      </c>
      <c r="E71" s="87" t="s">
        <v>9</v>
      </c>
      <c r="F71" s="53">
        <v>9732825</v>
      </c>
    </row>
    <row r="72" spans="1:6" x14ac:dyDescent="0.25">
      <c r="A72" s="2" t="s">
        <v>112</v>
      </c>
      <c r="B72" s="83" t="s">
        <v>104</v>
      </c>
      <c r="C72" s="83" t="s">
        <v>2</v>
      </c>
      <c r="D72" s="1" t="s">
        <v>113</v>
      </c>
      <c r="E72" s="2" t="s">
        <v>9</v>
      </c>
      <c r="F72" s="53">
        <v>30268717</v>
      </c>
    </row>
    <row r="73" spans="1:6" x14ac:dyDescent="0.25">
      <c r="A73" s="2" t="s">
        <v>114</v>
      </c>
      <c r="B73" s="83" t="s">
        <v>104</v>
      </c>
      <c r="C73" s="83" t="s">
        <v>2</v>
      </c>
      <c r="D73" s="1" t="s">
        <v>105</v>
      </c>
      <c r="E73" s="2" t="s">
        <v>4</v>
      </c>
      <c r="F73" s="53">
        <v>30023043</v>
      </c>
    </row>
    <row r="74" spans="1:6" x14ac:dyDescent="0.25">
      <c r="A74" s="2" t="s">
        <v>115</v>
      </c>
      <c r="B74" s="83" t="s">
        <v>104</v>
      </c>
      <c r="C74" s="83" t="s">
        <v>2</v>
      </c>
      <c r="D74" s="1" t="s">
        <v>116</v>
      </c>
      <c r="E74" s="2" t="s">
        <v>9</v>
      </c>
      <c r="F74" s="53">
        <v>13649125</v>
      </c>
    </row>
    <row r="75" spans="1:6" x14ac:dyDescent="0.25">
      <c r="A75" s="2" t="s">
        <v>117</v>
      </c>
      <c r="B75" s="83" t="s">
        <v>104</v>
      </c>
      <c r="C75" s="83" t="s">
        <v>2</v>
      </c>
      <c r="D75" s="1" t="s">
        <v>118</v>
      </c>
      <c r="E75" s="2" t="s">
        <v>4</v>
      </c>
      <c r="F75" s="53">
        <v>17261881</v>
      </c>
    </row>
    <row r="76" spans="1:6" x14ac:dyDescent="0.25">
      <c r="A76" s="2" t="s">
        <v>119</v>
      </c>
      <c r="B76" s="83" t="s">
        <v>104</v>
      </c>
      <c r="C76" s="83" t="s">
        <v>2</v>
      </c>
      <c r="D76" s="1" t="s">
        <v>120</v>
      </c>
      <c r="E76" s="2" t="s">
        <v>4</v>
      </c>
      <c r="F76" s="53">
        <v>25044192</v>
      </c>
    </row>
    <row r="77" spans="1:6" x14ac:dyDescent="0.25">
      <c r="A77" s="81">
        <v>1817</v>
      </c>
      <c r="B77" s="82" t="s">
        <v>122</v>
      </c>
      <c r="C77" s="172"/>
      <c r="D77" s="173"/>
      <c r="E77" s="174"/>
      <c r="F77" s="53">
        <v>72736930</v>
      </c>
    </row>
    <row r="78" spans="1:6" x14ac:dyDescent="0.25">
      <c r="A78" s="2" t="s">
        <v>121</v>
      </c>
      <c r="B78" s="83" t="s">
        <v>122</v>
      </c>
      <c r="C78" s="83" t="s">
        <v>2</v>
      </c>
      <c r="D78" s="1" t="s">
        <v>123</v>
      </c>
      <c r="E78" s="2" t="s">
        <v>23</v>
      </c>
      <c r="F78" s="53">
        <v>67367362</v>
      </c>
    </row>
    <row r="79" spans="1:6" x14ac:dyDescent="0.25">
      <c r="A79" s="2" t="s">
        <v>124</v>
      </c>
      <c r="B79" s="83" t="s">
        <v>122</v>
      </c>
      <c r="C79" s="83" t="s">
        <v>2</v>
      </c>
      <c r="D79" s="1" t="s">
        <v>125</v>
      </c>
      <c r="E79" s="2" t="s">
        <v>4</v>
      </c>
      <c r="F79" s="53">
        <v>9780561</v>
      </c>
    </row>
    <row r="80" spans="1:6" x14ac:dyDescent="0.25">
      <c r="A80" s="2" t="s">
        <v>126</v>
      </c>
      <c r="B80" s="83" t="s">
        <v>122</v>
      </c>
      <c r="C80" s="83" t="s">
        <v>2</v>
      </c>
      <c r="D80" s="1" t="s">
        <v>127</v>
      </c>
      <c r="E80" s="2" t="s">
        <v>4</v>
      </c>
      <c r="F80" s="53">
        <v>13372963</v>
      </c>
    </row>
    <row r="81" spans="1:6" x14ac:dyDescent="0.25">
      <c r="A81" s="2" t="s">
        <v>128</v>
      </c>
      <c r="B81" s="83" t="s">
        <v>122</v>
      </c>
      <c r="C81" s="83" t="s">
        <v>2</v>
      </c>
      <c r="D81" s="1" t="s">
        <v>129</v>
      </c>
      <c r="E81" s="2" t="s">
        <v>4</v>
      </c>
      <c r="F81" s="53">
        <v>7811595</v>
      </c>
    </row>
    <row r="82" spans="1:6" x14ac:dyDescent="0.25">
      <c r="A82" s="2" t="s">
        <v>130</v>
      </c>
      <c r="B82" s="83" t="s">
        <v>122</v>
      </c>
      <c r="C82" s="83" t="s">
        <v>2</v>
      </c>
      <c r="D82" s="1" t="s">
        <v>123</v>
      </c>
      <c r="E82" s="2" t="s">
        <v>4</v>
      </c>
      <c r="F82" s="53">
        <v>27801241</v>
      </c>
    </row>
    <row r="83" spans="1:6" x14ac:dyDescent="0.25">
      <c r="A83" s="2" t="s">
        <v>131</v>
      </c>
      <c r="B83" s="83" t="s">
        <v>122</v>
      </c>
      <c r="C83" s="83" t="s">
        <v>2</v>
      </c>
      <c r="D83" s="1" t="s">
        <v>132</v>
      </c>
      <c r="E83" s="2" t="s">
        <v>4</v>
      </c>
      <c r="F83" s="53">
        <v>4731404</v>
      </c>
    </row>
    <row r="84" spans="1:6" x14ac:dyDescent="0.25">
      <c r="A84" s="2" t="s">
        <v>133</v>
      </c>
      <c r="B84" s="83" t="s">
        <v>122</v>
      </c>
      <c r="C84" s="83" t="s">
        <v>2</v>
      </c>
      <c r="D84" s="1" t="s">
        <v>134</v>
      </c>
      <c r="E84" s="2" t="s">
        <v>9</v>
      </c>
      <c r="F84" s="53">
        <v>26598685</v>
      </c>
    </row>
    <row r="85" spans="1:6" x14ac:dyDescent="0.25">
      <c r="A85" s="2" t="s">
        <v>135</v>
      </c>
      <c r="B85" s="83" t="s">
        <v>122</v>
      </c>
      <c r="C85" s="83" t="s">
        <v>2</v>
      </c>
      <c r="D85" s="1" t="s">
        <v>136</v>
      </c>
      <c r="E85" s="2" t="s">
        <v>4</v>
      </c>
      <c r="F85" s="53">
        <v>21211241</v>
      </c>
    </row>
    <row r="86" spans="1:6" x14ac:dyDescent="0.25">
      <c r="A86" s="81">
        <v>1821</v>
      </c>
      <c r="B86" s="82" t="s">
        <v>138</v>
      </c>
      <c r="C86" s="172"/>
      <c r="D86" s="173"/>
      <c r="E86" s="174"/>
      <c r="F86" s="53">
        <v>15630106</v>
      </c>
    </row>
    <row r="87" spans="1:6" x14ac:dyDescent="0.25">
      <c r="A87" s="2" t="s">
        <v>137</v>
      </c>
      <c r="B87" s="83" t="s">
        <v>138</v>
      </c>
      <c r="C87" s="83" t="s">
        <v>2</v>
      </c>
      <c r="D87" s="1" t="s">
        <v>139</v>
      </c>
      <c r="E87" s="2" t="s">
        <v>4</v>
      </c>
      <c r="F87" s="53">
        <v>6725759</v>
      </c>
    </row>
    <row r="88" spans="1:6" x14ac:dyDescent="0.25">
      <c r="A88" s="2" t="s">
        <v>140</v>
      </c>
      <c r="B88" s="83" t="s">
        <v>138</v>
      </c>
      <c r="C88" s="83" t="s">
        <v>2</v>
      </c>
      <c r="D88" s="1" t="s">
        <v>141</v>
      </c>
      <c r="E88" s="2" t="s">
        <v>4</v>
      </c>
      <c r="F88" s="53">
        <v>3680894</v>
      </c>
    </row>
    <row r="89" spans="1:6" x14ac:dyDescent="0.25">
      <c r="A89" s="2" t="s">
        <v>142</v>
      </c>
      <c r="B89" s="83" t="s">
        <v>138</v>
      </c>
      <c r="C89" s="83" t="s">
        <v>2</v>
      </c>
      <c r="D89" s="1" t="s">
        <v>143</v>
      </c>
      <c r="E89" s="2" t="s">
        <v>9</v>
      </c>
      <c r="F89" s="53">
        <v>14318948</v>
      </c>
    </row>
    <row r="90" spans="1:6" x14ac:dyDescent="0.25">
      <c r="A90" s="2" t="s">
        <v>144</v>
      </c>
      <c r="B90" s="83" t="s">
        <v>138</v>
      </c>
      <c r="C90" s="83" t="s">
        <v>2</v>
      </c>
      <c r="D90" s="1" t="s">
        <v>145</v>
      </c>
      <c r="E90" s="2" t="s">
        <v>4</v>
      </c>
      <c r="F90" s="53">
        <v>8673983</v>
      </c>
    </row>
    <row r="91" spans="1:6" x14ac:dyDescent="0.25">
      <c r="A91" s="2" t="s">
        <v>146</v>
      </c>
      <c r="B91" s="83" t="s">
        <v>138</v>
      </c>
      <c r="C91" s="83" t="s">
        <v>2</v>
      </c>
      <c r="D91" s="1" t="s">
        <v>147</v>
      </c>
      <c r="E91" s="2" t="s">
        <v>4</v>
      </c>
      <c r="F91" s="53">
        <v>9917426</v>
      </c>
    </row>
    <row r="92" spans="1:6" x14ac:dyDescent="0.25">
      <c r="A92" s="2" t="s">
        <v>148</v>
      </c>
      <c r="B92" s="83" t="s">
        <v>149</v>
      </c>
      <c r="C92" s="83" t="s">
        <v>2</v>
      </c>
      <c r="D92" s="1" t="s">
        <v>150</v>
      </c>
      <c r="E92" s="2" t="s">
        <v>151</v>
      </c>
      <c r="F92" s="53">
        <v>195934910</v>
      </c>
    </row>
    <row r="93" spans="1:6" x14ac:dyDescent="0.25">
      <c r="A93" s="2" t="s">
        <v>152</v>
      </c>
      <c r="B93" s="83" t="s">
        <v>153</v>
      </c>
      <c r="C93" s="83" t="s">
        <v>2</v>
      </c>
      <c r="D93" s="1" t="s">
        <v>98</v>
      </c>
      <c r="E93" s="2" t="s">
        <v>151</v>
      </c>
      <c r="F93" s="53">
        <v>219224784</v>
      </c>
    </row>
  </sheetData>
  <mergeCells count="10">
    <mergeCell ref="C67:E67"/>
    <mergeCell ref="C77:E77"/>
    <mergeCell ref="C86:E86"/>
    <mergeCell ref="C2:E2"/>
    <mergeCell ref="C6:E6"/>
    <mergeCell ref="C13:E13"/>
    <mergeCell ref="C36:E36"/>
    <mergeCell ref="C47:E47"/>
    <mergeCell ref="C56:E56"/>
    <mergeCell ref="C25:E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01B48-3C54-4043-B6A0-591CA18CAD1D}">
  <dimension ref="A1:F93"/>
  <sheetViews>
    <sheetView tabSelected="1" workbookViewId="0">
      <selection activeCell="H18" sqref="H18"/>
    </sheetView>
  </sheetViews>
  <sheetFormatPr defaultRowHeight="15" x14ac:dyDescent="0.25"/>
  <cols>
    <col min="2" max="2" width="18" customWidth="1"/>
    <col min="3" max="3" width="23.42578125" customWidth="1"/>
    <col min="4" max="4" width="21.5703125" customWidth="1"/>
    <col min="5" max="5" width="14.7109375" customWidth="1"/>
    <col min="6" max="6" width="23.140625" customWidth="1"/>
    <col min="7" max="7" width="14.85546875" customWidth="1"/>
  </cols>
  <sheetData>
    <row r="1" spans="1:6" ht="38.25" x14ac:dyDescent="0.25">
      <c r="A1" s="79" t="s">
        <v>154</v>
      </c>
      <c r="B1" s="79" t="s">
        <v>155</v>
      </c>
      <c r="C1" s="79" t="s">
        <v>156</v>
      </c>
      <c r="D1" s="79" t="s">
        <v>157</v>
      </c>
      <c r="E1" s="79" t="s">
        <v>158</v>
      </c>
      <c r="F1" s="80" t="s">
        <v>160</v>
      </c>
    </row>
    <row r="2" spans="1:6" x14ac:dyDescent="0.25">
      <c r="A2" s="81">
        <v>1801</v>
      </c>
      <c r="B2" s="82" t="s">
        <v>1</v>
      </c>
      <c r="C2" s="172"/>
      <c r="D2" s="173"/>
      <c r="E2" s="174"/>
      <c r="F2" s="50">
        <v>582036</v>
      </c>
    </row>
    <row r="3" spans="1:6" x14ac:dyDescent="0.25">
      <c r="A3" s="2" t="s">
        <v>0</v>
      </c>
      <c r="B3" s="83" t="s">
        <v>1</v>
      </c>
      <c r="C3" s="83" t="s">
        <v>2</v>
      </c>
      <c r="D3" s="1" t="s">
        <v>3</v>
      </c>
      <c r="E3" s="2" t="s">
        <v>4</v>
      </c>
      <c r="F3" s="51">
        <v>2508</v>
      </c>
    </row>
    <row r="4" spans="1:6" x14ac:dyDescent="0.25">
      <c r="A4" s="2" t="s">
        <v>5</v>
      </c>
      <c r="B4" s="83" t="s">
        <v>1</v>
      </c>
      <c r="C4" s="83" t="s">
        <v>2</v>
      </c>
      <c r="D4" s="1" t="s">
        <v>6</v>
      </c>
      <c r="E4" s="2" t="s">
        <v>4</v>
      </c>
      <c r="F4" s="51">
        <v>229745</v>
      </c>
    </row>
    <row r="5" spans="1:6" x14ac:dyDescent="0.25">
      <c r="A5" s="2" t="s">
        <v>7</v>
      </c>
      <c r="B5" s="83" t="s">
        <v>1</v>
      </c>
      <c r="C5" s="83" t="s">
        <v>2</v>
      </c>
      <c r="D5" s="1" t="s">
        <v>8</v>
      </c>
      <c r="E5" s="2" t="s">
        <v>9</v>
      </c>
      <c r="F5" s="51">
        <v>830466</v>
      </c>
    </row>
    <row r="6" spans="1:6" x14ac:dyDescent="0.25">
      <c r="A6" s="81">
        <v>1802</v>
      </c>
      <c r="B6" s="82" t="s">
        <v>11</v>
      </c>
      <c r="C6" s="172"/>
      <c r="D6" s="173"/>
      <c r="E6" s="174"/>
      <c r="F6" s="51">
        <v>97818</v>
      </c>
    </row>
    <row r="7" spans="1:6" x14ac:dyDescent="0.25">
      <c r="A7" s="2" t="s">
        <v>10</v>
      </c>
      <c r="B7" s="83" t="s">
        <v>11</v>
      </c>
      <c r="C7" s="83" t="s">
        <v>2</v>
      </c>
      <c r="D7" s="1" t="s">
        <v>12</v>
      </c>
      <c r="E7" s="3" t="s">
        <v>9</v>
      </c>
      <c r="F7" s="51">
        <v>215955</v>
      </c>
    </row>
    <row r="8" spans="1:6" x14ac:dyDescent="0.25">
      <c r="A8" s="2" t="s">
        <v>13</v>
      </c>
      <c r="B8" s="83" t="s">
        <v>11</v>
      </c>
      <c r="C8" s="83" t="s">
        <v>2</v>
      </c>
      <c r="D8" s="1" t="s">
        <v>14</v>
      </c>
      <c r="E8" s="2" t="s">
        <v>4</v>
      </c>
      <c r="F8" s="51">
        <v>26646</v>
      </c>
    </row>
    <row r="9" spans="1:6" x14ac:dyDescent="0.25">
      <c r="A9" s="2" t="s">
        <v>15</v>
      </c>
      <c r="B9" s="83" t="s">
        <v>11</v>
      </c>
      <c r="C9" s="83" t="s">
        <v>2</v>
      </c>
      <c r="D9" s="1" t="s">
        <v>16</v>
      </c>
      <c r="E9" s="2" t="s">
        <v>4</v>
      </c>
      <c r="F9" s="51">
        <v>0</v>
      </c>
    </row>
    <row r="10" spans="1:6" x14ac:dyDescent="0.25">
      <c r="A10" s="2" t="s">
        <v>17</v>
      </c>
      <c r="B10" s="83" t="s">
        <v>11</v>
      </c>
      <c r="C10" s="83" t="s">
        <v>2</v>
      </c>
      <c r="D10" s="1" t="s">
        <v>18</v>
      </c>
      <c r="E10" s="2" t="s">
        <v>4</v>
      </c>
      <c r="F10" s="51">
        <v>19232</v>
      </c>
    </row>
    <row r="11" spans="1:6" x14ac:dyDescent="0.25">
      <c r="A11" s="2" t="s">
        <v>19</v>
      </c>
      <c r="B11" s="83" t="s">
        <v>11</v>
      </c>
      <c r="C11" s="83" t="s">
        <v>2</v>
      </c>
      <c r="D11" s="1" t="s">
        <v>20</v>
      </c>
      <c r="E11" s="2" t="s">
        <v>4</v>
      </c>
      <c r="F11" s="51">
        <v>18910</v>
      </c>
    </row>
    <row r="12" spans="1:6" x14ac:dyDescent="0.25">
      <c r="A12" s="2" t="s">
        <v>21</v>
      </c>
      <c r="B12" s="83" t="s">
        <v>11</v>
      </c>
      <c r="C12" s="83" t="s">
        <v>2</v>
      </c>
      <c r="D12" s="1" t="s">
        <v>22</v>
      </c>
      <c r="E12" s="2" t="s">
        <v>4</v>
      </c>
      <c r="F12" s="51">
        <v>27961</v>
      </c>
    </row>
    <row r="13" spans="1:6" x14ac:dyDescent="0.25">
      <c r="A13" s="81">
        <v>1804</v>
      </c>
      <c r="B13" s="82" t="s">
        <v>25</v>
      </c>
      <c r="C13" s="172"/>
      <c r="D13" s="173"/>
      <c r="E13" s="174"/>
      <c r="F13" s="51">
        <v>6845271</v>
      </c>
    </row>
    <row r="14" spans="1:6" x14ac:dyDescent="0.25">
      <c r="A14" s="2" t="s">
        <v>24</v>
      </c>
      <c r="B14" s="83" t="s">
        <v>25</v>
      </c>
      <c r="C14" s="83" t="s">
        <v>2</v>
      </c>
      <c r="D14" s="1" t="s">
        <v>26</v>
      </c>
      <c r="E14" s="2" t="s">
        <v>23</v>
      </c>
      <c r="F14" s="88">
        <v>3778208</v>
      </c>
    </row>
    <row r="15" spans="1:6" x14ac:dyDescent="0.25">
      <c r="A15" s="2" t="s">
        <v>27</v>
      </c>
      <c r="B15" s="83" t="s">
        <v>25</v>
      </c>
      <c r="C15" s="83" t="s">
        <v>2</v>
      </c>
      <c r="D15" s="1" t="s">
        <v>28</v>
      </c>
      <c r="E15" s="2" t="s">
        <v>23</v>
      </c>
      <c r="F15" s="88">
        <v>84204</v>
      </c>
    </row>
    <row r="16" spans="1:6" x14ac:dyDescent="0.25">
      <c r="A16" s="2" t="s">
        <v>29</v>
      </c>
      <c r="B16" s="83" t="s">
        <v>25</v>
      </c>
      <c r="C16" s="83" t="s">
        <v>2</v>
      </c>
      <c r="D16" s="1" t="s">
        <v>30</v>
      </c>
      <c r="E16" s="2" t="s">
        <v>4</v>
      </c>
      <c r="F16" s="88">
        <v>0</v>
      </c>
    </row>
    <row r="17" spans="1:6" x14ac:dyDescent="0.25">
      <c r="A17" s="2" t="s">
        <v>31</v>
      </c>
      <c r="B17" s="83" t="s">
        <v>25</v>
      </c>
      <c r="C17" s="83" t="s">
        <v>2</v>
      </c>
      <c r="D17" s="1" t="s">
        <v>26</v>
      </c>
      <c r="E17" s="2" t="s">
        <v>4</v>
      </c>
      <c r="F17" s="88">
        <v>13344</v>
      </c>
    </row>
    <row r="18" spans="1:6" x14ac:dyDescent="0.25">
      <c r="A18" s="2" t="s">
        <v>32</v>
      </c>
      <c r="B18" s="83" t="s">
        <v>25</v>
      </c>
      <c r="C18" s="83" t="s">
        <v>2</v>
      </c>
      <c r="D18" s="1" t="s">
        <v>33</v>
      </c>
      <c r="E18" s="2" t="s">
        <v>4</v>
      </c>
      <c r="F18" s="88">
        <v>0</v>
      </c>
    </row>
    <row r="19" spans="1:6" x14ac:dyDescent="0.25">
      <c r="A19" s="2" t="s">
        <v>34</v>
      </c>
      <c r="B19" s="83" t="s">
        <v>25</v>
      </c>
      <c r="C19" s="83" t="s">
        <v>2</v>
      </c>
      <c r="D19" s="1" t="s">
        <v>35</v>
      </c>
      <c r="E19" s="2" t="s">
        <v>4</v>
      </c>
      <c r="F19" s="88">
        <v>84411</v>
      </c>
    </row>
    <row r="20" spans="1:6" x14ac:dyDescent="0.25">
      <c r="A20" s="2" t="s">
        <v>36</v>
      </c>
      <c r="B20" s="83" t="s">
        <v>25</v>
      </c>
      <c r="C20" s="83" t="s">
        <v>2</v>
      </c>
      <c r="D20" s="1" t="s">
        <v>37</v>
      </c>
      <c r="E20" s="2" t="s">
        <v>9</v>
      </c>
      <c r="F20" s="88">
        <v>0</v>
      </c>
    </row>
    <row r="21" spans="1:6" x14ac:dyDescent="0.25">
      <c r="A21" s="2" t="s">
        <v>38</v>
      </c>
      <c r="B21" s="83" t="s">
        <v>25</v>
      </c>
      <c r="C21" s="83" t="s">
        <v>2</v>
      </c>
      <c r="D21" s="1" t="s">
        <v>28</v>
      </c>
      <c r="E21" s="2" t="s">
        <v>4</v>
      </c>
      <c r="F21" s="88">
        <v>215061</v>
      </c>
    </row>
    <row r="22" spans="1:6" x14ac:dyDescent="0.25">
      <c r="A22" s="2" t="s">
        <v>39</v>
      </c>
      <c r="B22" s="83" t="s">
        <v>25</v>
      </c>
      <c r="C22" s="83" t="s">
        <v>2</v>
      </c>
      <c r="D22" s="1" t="s">
        <v>40</v>
      </c>
      <c r="E22" s="2" t="s">
        <v>4</v>
      </c>
      <c r="F22" s="88">
        <v>0</v>
      </c>
    </row>
    <row r="23" spans="1:6" x14ac:dyDescent="0.25">
      <c r="A23" s="2" t="s">
        <v>41</v>
      </c>
      <c r="B23" s="83" t="s">
        <v>25</v>
      </c>
      <c r="C23" s="83" t="s">
        <v>2</v>
      </c>
      <c r="D23" s="1" t="s">
        <v>42</v>
      </c>
      <c r="E23" s="2" t="s">
        <v>4</v>
      </c>
      <c r="F23" s="88">
        <v>36981</v>
      </c>
    </row>
    <row r="24" spans="1:6" x14ac:dyDescent="0.25">
      <c r="A24" s="2" t="s">
        <v>43</v>
      </c>
      <c r="B24" s="83" t="s">
        <v>25</v>
      </c>
      <c r="C24" s="83" t="s">
        <v>2</v>
      </c>
      <c r="D24" s="1" t="s">
        <v>44</v>
      </c>
      <c r="E24" s="2" t="s">
        <v>4</v>
      </c>
      <c r="F24" s="88">
        <v>681489</v>
      </c>
    </row>
    <row r="25" spans="1:6" x14ac:dyDescent="0.25">
      <c r="A25" s="81">
        <v>1805</v>
      </c>
      <c r="B25" s="82" t="s">
        <v>198</v>
      </c>
      <c r="C25" s="175" t="s">
        <v>2</v>
      </c>
      <c r="D25" s="176"/>
      <c r="E25" s="177"/>
      <c r="F25" s="88">
        <v>1131997</v>
      </c>
    </row>
    <row r="26" spans="1:6" x14ac:dyDescent="0.25">
      <c r="A26" s="2" t="s">
        <v>280</v>
      </c>
      <c r="B26" s="83" t="s">
        <v>198</v>
      </c>
      <c r="C26" s="83" t="s">
        <v>2</v>
      </c>
      <c r="D26" s="1" t="s">
        <v>483</v>
      </c>
      <c r="E26" s="2" t="s">
        <v>23</v>
      </c>
      <c r="F26" s="88">
        <v>1333553</v>
      </c>
    </row>
    <row r="27" spans="1:6" x14ac:dyDescent="0.25">
      <c r="A27" s="2" t="s">
        <v>282</v>
      </c>
      <c r="B27" s="83" t="s">
        <v>198</v>
      </c>
      <c r="C27" s="83" t="s">
        <v>2</v>
      </c>
      <c r="D27" s="1" t="s">
        <v>484</v>
      </c>
      <c r="E27" s="2" t="s">
        <v>4</v>
      </c>
      <c r="F27" s="88">
        <v>0</v>
      </c>
    </row>
    <row r="28" spans="1:6" x14ac:dyDescent="0.25">
      <c r="A28" s="2" t="s">
        <v>284</v>
      </c>
      <c r="B28" s="83" t="s">
        <v>198</v>
      </c>
      <c r="C28" s="83" t="s">
        <v>2</v>
      </c>
      <c r="D28" s="1" t="s">
        <v>485</v>
      </c>
      <c r="E28" s="2" t="s">
        <v>4</v>
      </c>
      <c r="F28" s="88">
        <v>194260</v>
      </c>
    </row>
    <row r="29" spans="1:6" x14ac:dyDescent="0.25">
      <c r="A29" s="2" t="s">
        <v>286</v>
      </c>
      <c r="B29" s="83" t="s">
        <v>198</v>
      </c>
      <c r="C29" s="83" t="s">
        <v>2</v>
      </c>
      <c r="D29" s="1" t="s">
        <v>483</v>
      </c>
      <c r="E29" s="2" t="s">
        <v>4</v>
      </c>
      <c r="F29" s="88">
        <v>388835</v>
      </c>
    </row>
    <row r="30" spans="1:6" x14ac:dyDescent="0.25">
      <c r="A30" s="2" t="s">
        <v>287</v>
      </c>
      <c r="B30" s="83" t="s">
        <v>198</v>
      </c>
      <c r="C30" s="83" t="s">
        <v>2</v>
      </c>
      <c r="D30" s="1" t="s">
        <v>486</v>
      </c>
      <c r="E30" s="2" t="s">
        <v>9</v>
      </c>
      <c r="F30" s="88">
        <v>0</v>
      </c>
    </row>
    <row r="31" spans="1:6" x14ac:dyDescent="0.25">
      <c r="A31" s="2" t="s">
        <v>289</v>
      </c>
      <c r="B31" s="83" t="s">
        <v>198</v>
      </c>
      <c r="C31" s="83" t="s">
        <v>2</v>
      </c>
      <c r="D31" s="1" t="s">
        <v>487</v>
      </c>
      <c r="E31" s="2" t="s">
        <v>4</v>
      </c>
      <c r="F31" s="88">
        <v>0</v>
      </c>
    </row>
    <row r="32" spans="1:6" x14ac:dyDescent="0.25">
      <c r="A32" s="2" t="s">
        <v>291</v>
      </c>
      <c r="B32" s="83" t="s">
        <v>198</v>
      </c>
      <c r="C32" s="83" t="s">
        <v>2</v>
      </c>
      <c r="D32" s="1" t="s">
        <v>488</v>
      </c>
      <c r="E32" s="2" t="s">
        <v>4</v>
      </c>
      <c r="F32" s="88">
        <v>0</v>
      </c>
    </row>
    <row r="33" spans="1:6" x14ac:dyDescent="0.25">
      <c r="A33" s="2" t="s">
        <v>293</v>
      </c>
      <c r="B33" s="83" t="s">
        <v>198</v>
      </c>
      <c r="C33" s="83" t="s">
        <v>2</v>
      </c>
      <c r="D33" s="1" t="s">
        <v>489</v>
      </c>
      <c r="E33" s="2" t="s">
        <v>4</v>
      </c>
      <c r="F33" s="88">
        <v>0</v>
      </c>
    </row>
    <row r="34" spans="1:6" x14ac:dyDescent="0.25">
      <c r="A34" s="2" t="s">
        <v>295</v>
      </c>
      <c r="B34" s="83" t="s">
        <v>198</v>
      </c>
      <c r="C34" s="83" t="s">
        <v>2</v>
      </c>
      <c r="D34" s="1" t="s">
        <v>490</v>
      </c>
      <c r="E34" s="2" t="s">
        <v>4</v>
      </c>
      <c r="F34" s="88">
        <v>90622</v>
      </c>
    </row>
    <row r="35" spans="1:6" x14ac:dyDescent="0.25">
      <c r="A35" s="2" t="s">
        <v>297</v>
      </c>
      <c r="B35" s="83" t="s">
        <v>198</v>
      </c>
      <c r="C35" s="83" t="s">
        <v>2</v>
      </c>
      <c r="D35" s="1" t="s">
        <v>491</v>
      </c>
      <c r="E35" s="2" t="s">
        <v>4</v>
      </c>
      <c r="F35" s="88">
        <v>181754</v>
      </c>
    </row>
    <row r="36" spans="1:6" x14ac:dyDescent="0.25">
      <c r="A36" s="81">
        <v>1807</v>
      </c>
      <c r="B36" s="82" t="s">
        <v>46</v>
      </c>
      <c r="C36" s="172"/>
      <c r="D36" s="173"/>
      <c r="E36" s="174"/>
      <c r="F36" s="51">
        <v>768606</v>
      </c>
    </row>
    <row r="37" spans="1:6" x14ac:dyDescent="0.25">
      <c r="A37" s="2" t="s">
        <v>45</v>
      </c>
      <c r="B37" s="83" t="s">
        <v>46</v>
      </c>
      <c r="C37" s="83" t="s">
        <v>2</v>
      </c>
      <c r="D37" s="1" t="s">
        <v>47</v>
      </c>
      <c r="E37" s="2" t="s">
        <v>4</v>
      </c>
      <c r="F37" s="51">
        <v>510344</v>
      </c>
    </row>
    <row r="38" spans="1:6" x14ac:dyDescent="0.25">
      <c r="A38" s="2" t="s">
        <v>48</v>
      </c>
      <c r="B38" s="83" t="s">
        <v>46</v>
      </c>
      <c r="C38" s="83" t="s">
        <v>2</v>
      </c>
      <c r="D38" s="1" t="s">
        <v>49</v>
      </c>
      <c r="E38" s="2" t="s">
        <v>9</v>
      </c>
      <c r="F38" s="51">
        <v>64644</v>
      </c>
    </row>
    <row r="39" spans="1:6" x14ac:dyDescent="0.25">
      <c r="A39" s="2" t="s">
        <v>50</v>
      </c>
      <c r="B39" s="83" t="s">
        <v>46</v>
      </c>
      <c r="C39" s="83" t="s">
        <v>2</v>
      </c>
      <c r="D39" s="1" t="s">
        <v>51</v>
      </c>
      <c r="E39" s="2" t="s">
        <v>9</v>
      </c>
      <c r="F39" s="51">
        <v>336059</v>
      </c>
    </row>
    <row r="40" spans="1:6" x14ac:dyDescent="0.25">
      <c r="A40" s="2" t="s">
        <v>52</v>
      </c>
      <c r="B40" s="83" t="s">
        <v>46</v>
      </c>
      <c r="C40" s="83" t="s">
        <v>2</v>
      </c>
      <c r="D40" s="1" t="s">
        <v>53</v>
      </c>
      <c r="E40" s="2" t="s">
        <v>9</v>
      </c>
      <c r="F40" s="51">
        <v>205369</v>
      </c>
    </row>
    <row r="41" spans="1:6" x14ac:dyDescent="0.25">
      <c r="A41" s="2" t="s">
        <v>54</v>
      </c>
      <c r="B41" s="83" t="s">
        <v>46</v>
      </c>
      <c r="C41" s="83" t="s">
        <v>2</v>
      </c>
      <c r="D41" s="1" t="s">
        <v>55</v>
      </c>
      <c r="E41" s="2" t="s">
        <v>4</v>
      </c>
      <c r="F41" s="51">
        <v>25189</v>
      </c>
    </row>
    <row r="42" spans="1:6" x14ac:dyDescent="0.25">
      <c r="A42" s="2" t="s">
        <v>56</v>
      </c>
      <c r="B42" s="83" t="s">
        <v>46</v>
      </c>
      <c r="C42" s="83" t="s">
        <v>2</v>
      </c>
      <c r="D42" s="1" t="s">
        <v>57</v>
      </c>
      <c r="E42" s="2" t="s">
        <v>4</v>
      </c>
      <c r="F42" s="51">
        <v>103924</v>
      </c>
    </row>
    <row r="43" spans="1:6" x14ac:dyDescent="0.25">
      <c r="A43" s="2" t="s">
        <v>58</v>
      </c>
      <c r="B43" s="83" t="s">
        <v>46</v>
      </c>
      <c r="C43" s="83" t="s">
        <v>2</v>
      </c>
      <c r="D43" s="1" t="s">
        <v>59</v>
      </c>
      <c r="E43" s="2" t="s">
        <v>4</v>
      </c>
      <c r="F43" s="51">
        <v>226049</v>
      </c>
    </row>
    <row r="44" spans="1:6" x14ac:dyDescent="0.25">
      <c r="A44" s="2" t="s">
        <v>60</v>
      </c>
      <c r="B44" s="83" t="s">
        <v>46</v>
      </c>
      <c r="C44" s="83" t="s">
        <v>2</v>
      </c>
      <c r="D44" s="1" t="s">
        <v>61</v>
      </c>
      <c r="E44" s="2" t="s">
        <v>9</v>
      </c>
      <c r="F44" s="51">
        <v>844104</v>
      </c>
    </row>
    <row r="45" spans="1:6" x14ac:dyDescent="0.25">
      <c r="A45" s="5" t="s">
        <v>62</v>
      </c>
      <c r="B45" s="84" t="s">
        <v>46</v>
      </c>
      <c r="C45" s="84" t="s">
        <v>2</v>
      </c>
      <c r="D45" s="4" t="s">
        <v>63</v>
      </c>
      <c r="E45" s="5" t="s">
        <v>4</v>
      </c>
      <c r="F45" s="51">
        <v>152389</v>
      </c>
    </row>
    <row r="46" spans="1:6" x14ac:dyDescent="0.25">
      <c r="A46" s="2" t="s">
        <v>64</v>
      </c>
      <c r="B46" s="83" t="s">
        <v>46</v>
      </c>
      <c r="C46" s="83" t="s">
        <v>2</v>
      </c>
      <c r="D46" s="1" t="s">
        <v>65</v>
      </c>
      <c r="E46" s="2" t="s">
        <v>4</v>
      </c>
      <c r="F46" s="51">
        <v>0</v>
      </c>
    </row>
    <row r="47" spans="1:6" x14ac:dyDescent="0.25">
      <c r="A47" s="85">
        <v>1809</v>
      </c>
      <c r="B47" s="86" t="s">
        <v>67</v>
      </c>
      <c r="C47" s="172"/>
      <c r="D47" s="173"/>
      <c r="E47" s="174"/>
      <c r="F47" s="51">
        <v>484917</v>
      </c>
    </row>
    <row r="48" spans="1:6" x14ac:dyDescent="0.25">
      <c r="A48" s="2" t="s">
        <v>66</v>
      </c>
      <c r="B48" s="83" t="s">
        <v>67</v>
      </c>
      <c r="C48" s="83" t="s">
        <v>2</v>
      </c>
      <c r="D48" s="1" t="s">
        <v>68</v>
      </c>
      <c r="E48" s="2" t="s">
        <v>23</v>
      </c>
      <c r="F48" s="51">
        <v>432724</v>
      </c>
    </row>
    <row r="49" spans="1:6" x14ac:dyDescent="0.25">
      <c r="A49" s="2" t="s">
        <v>69</v>
      </c>
      <c r="B49" s="83" t="s">
        <v>67</v>
      </c>
      <c r="C49" s="83" t="s">
        <v>2</v>
      </c>
      <c r="D49" s="1" t="s">
        <v>70</v>
      </c>
      <c r="E49" s="2" t="s">
        <v>9</v>
      </c>
      <c r="F49" s="51">
        <v>16204</v>
      </c>
    </row>
    <row r="50" spans="1:6" x14ac:dyDescent="0.25">
      <c r="A50" s="2" t="s">
        <v>71</v>
      </c>
      <c r="B50" s="83" t="s">
        <v>67</v>
      </c>
      <c r="C50" s="83" t="s">
        <v>2</v>
      </c>
      <c r="D50" s="1" t="s">
        <v>72</v>
      </c>
      <c r="E50" s="2" t="s">
        <v>4</v>
      </c>
      <c r="F50" s="51">
        <v>28692</v>
      </c>
    </row>
    <row r="51" spans="1:6" x14ac:dyDescent="0.25">
      <c r="A51" s="2" t="s">
        <v>73</v>
      </c>
      <c r="B51" s="83" t="s">
        <v>67</v>
      </c>
      <c r="C51" s="83" t="s">
        <v>2</v>
      </c>
      <c r="D51" s="1" t="s">
        <v>68</v>
      </c>
      <c r="E51" s="2" t="s">
        <v>4</v>
      </c>
      <c r="F51" s="51">
        <v>238116</v>
      </c>
    </row>
    <row r="52" spans="1:6" x14ac:dyDescent="0.25">
      <c r="A52" s="2" t="s">
        <v>74</v>
      </c>
      <c r="B52" s="83" t="s">
        <v>67</v>
      </c>
      <c r="C52" s="83" t="s">
        <v>2</v>
      </c>
      <c r="D52" s="1" t="s">
        <v>75</v>
      </c>
      <c r="E52" s="2" t="s">
        <v>9</v>
      </c>
      <c r="F52" s="51">
        <v>58200</v>
      </c>
    </row>
    <row r="53" spans="1:6" x14ac:dyDescent="0.25">
      <c r="A53" s="2" t="s">
        <v>76</v>
      </c>
      <c r="B53" s="83" t="s">
        <v>67</v>
      </c>
      <c r="C53" s="83" t="s">
        <v>2</v>
      </c>
      <c r="D53" s="1" t="s">
        <v>77</v>
      </c>
      <c r="E53" s="2" t="s">
        <v>9</v>
      </c>
      <c r="F53" s="51">
        <v>99301</v>
      </c>
    </row>
    <row r="54" spans="1:6" x14ac:dyDescent="0.25">
      <c r="A54" s="2" t="s">
        <v>78</v>
      </c>
      <c r="B54" s="83" t="s">
        <v>67</v>
      </c>
      <c r="C54" s="83" t="s">
        <v>2</v>
      </c>
      <c r="D54" s="1" t="s">
        <v>79</v>
      </c>
      <c r="E54" s="2" t="s">
        <v>4</v>
      </c>
      <c r="F54" s="51">
        <v>106575</v>
      </c>
    </row>
    <row r="55" spans="1:6" x14ac:dyDescent="0.25">
      <c r="A55" s="2" t="s">
        <v>80</v>
      </c>
      <c r="B55" s="83" t="s">
        <v>67</v>
      </c>
      <c r="C55" s="83" t="s">
        <v>2</v>
      </c>
      <c r="D55" s="1" t="s">
        <v>81</v>
      </c>
      <c r="E55" s="2" t="s">
        <v>4</v>
      </c>
      <c r="F55" s="51">
        <v>20956</v>
      </c>
    </row>
    <row r="56" spans="1:6" x14ac:dyDescent="0.25">
      <c r="A56" s="81">
        <v>1813</v>
      </c>
      <c r="B56" s="82" t="s">
        <v>83</v>
      </c>
      <c r="C56" s="172"/>
      <c r="D56" s="173"/>
      <c r="E56" s="174"/>
      <c r="F56" s="51">
        <v>13096</v>
      </c>
    </row>
    <row r="57" spans="1:6" x14ac:dyDescent="0.25">
      <c r="A57" s="2" t="s">
        <v>82</v>
      </c>
      <c r="B57" s="83" t="s">
        <v>83</v>
      </c>
      <c r="C57" s="83" t="s">
        <v>2</v>
      </c>
      <c r="D57" s="1" t="s">
        <v>84</v>
      </c>
      <c r="E57" s="87" t="s">
        <v>9</v>
      </c>
      <c r="F57" s="51">
        <v>11215</v>
      </c>
    </row>
    <row r="58" spans="1:6" x14ac:dyDescent="0.25">
      <c r="A58" s="2" t="s">
        <v>85</v>
      </c>
      <c r="B58" s="83" t="s">
        <v>83</v>
      </c>
      <c r="C58" s="83" t="s">
        <v>2</v>
      </c>
      <c r="D58" s="1" t="s">
        <v>86</v>
      </c>
      <c r="E58" s="2" t="s">
        <v>9</v>
      </c>
      <c r="F58" s="51">
        <v>85027</v>
      </c>
    </row>
    <row r="59" spans="1:6" x14ac:dyDescent="0.25">
      <c r="A59" s="2" t="s">
        <v>87</v>
      </c>
      <c r="B59" s="83" t="s">
        <v>83</v>
      </c>
      <c r="C59" s="83" t="s">
        <v>2</v>
      </c>
      <c r="D59" s="1" t="s">
        <v>88</v>
      </c>
      <c r="E59" s="2" t="s">
        <v>4</v>
      </c>
      <c r="F59" s="51">
        <v>66227</v>
      </c>
    </row>
    <row r="60" spans="1:6" x14ac:dyDescent="0.25">
      <c r="A60" s="2" t="s">
        <v>89</v>
      </c>
      <c r="B60" s="83" t="s">
        <v>83</v>
      </c>
      <c r="C60" s="83" t="s">
        <v>2</v>
      </c>
      <c r="D60" s="1" t="s">
        <v>90</v>
      </c>
      <c r="E60" s="2" t="s">
        <v>4</v>
      </c>
      <c r="F60" s="51">
        <v>41963</v>
      </c>
    </row>
    <row r="61" spans="1:6" x14ac:dyDescent="0.25">
      <c r="A61" s="2" t="s">
        <v>91</v>
      </c>
      <c r="B61" s="83" t="s">
        <v>83</v>
      </c>
      <c r="C61" s="83" t="s">
        <v>2</v>
      </c>
      <c r="D61" s="1" t="s">
        <v>92</v>
      </c>
      <c r="E61" s="2" t="s">
        <v>4</v>
      </c>
      <c r="F61" s="51">
        <v>3312</v>
      </c>
    </row>
    <row r="62" spans="1:6" x14ac:dyDescent="0.25">
      <c r="A62" s="2" t="s">
        <v>93</v>
      </c>
      <c r="B62" s="83" t="s">
        <v>83</v>
      </c>
      <c r="C62" s="83" t="s">
        <v>2</v>
      </c>
      <c r="D62" s="1" t="s">
        <v>94</v>
      </c>
      <c r="E62" s="2" t="s">
        <v>4</v>
      </c>
      <c r="F62" s="51">
        <v>212732</v>
      </c>
    </row>
    <row r="63" spans="1:6" x14ac:dyDescent="0.25">
      <c r="A63" s="2" t="s">
        <v>95</v>
      </c>
      <c r="B63" s="83" t="s">
        <v>83</v>
      </c>
      <c r="C63" s="83" t="s">
        <v>2</v>
      </c>
      <c r="D63" s="1" t="s">
        <v>96</v>
      </c>
      <c r="E63" s="2" t="s">
        <v>4</v>
      </c>
      <c r="F63" s="51">
        <v>690144</v>
      </c>
    </row>
    <row r="64" spans="1:6" x14ac:dyDescent="0.25">
      <c r="A64" s="2" t="s">
        <v>97</v>
      </c>
      <c r="B64" s="83" t="s">
        <v>83</v>
      </c>
      <c r="C64" s="83" t="s">
        <v>2</v>
      </c>
      <c r="D64" s="1" t="s">
        <v>98</v>
      </c>
      <c r="E64" s="2" t="s">
        <v>4</v>
      </c>
      <c r="F64" s="51">
        <v>549874</v>
      </c>
    </row>
    <row r="65" spans="1:6" x14ac:dyDescent="0.25">
      <c r="A65" s="2" t="s">
        <v>99</v>
      </c>
      <c r="B65" s="83" t="s">
        <v>83</v>
      </c>
      <c r="C65" s="83" t="s">
        <v>2</v>
      </c>
      <c r="D65" s="1" t="s">
        <v>100</v>
      </c>
      <c r="E65" s="2" t="s">
        <v>4</v>
      </c>
      <c r="F65" s="51">
        <v>32342</v>
      </c>
    </row>
    <row r="66" spans="1:6" x14ac:dyDescent="0.25">
      <c r="A66" s="2" t="s">
        <v>101</v>
      </c>
      <c r="B66" s="83" t="s">
        <v>83</v>
      </c>
      <c r="C66" s="83" t="s">
        <v>2</v>
      </c>
      <c r="D66" s="1" t="s">
        <v>102</v>
      </c>
      <c r="E66" s="2" t="s">
        <v>4</v>
      </c>
      <c r="F66" s="51">
        <v>591030</v>
      </c>
    </row>
    <row r="67" spans="1:6" x14ac:dyDescent="0.25">
      <c r="A67" s="81">
        <v>1814</v>
      </c>
      <c r="B67" s="82" t="s">
        <v>104</v>
      </c>
      <c r="C67" s="172"/>
      <c r="D67" s="173"/>
      <c r="E67" s="174"/>
      <c r="F67" s="51">
        <v>1508046</v>
      </c>
    </row>
    <row r="68" spans="1:6" x14ac:dyDescent="0.25">
      <c r="A68" s="2" t="s">
        <v>103</v>
      </c>
      <c r="B68" s="83" t="s">
        <v>104</v>
      </c>
      <c r="C68" s="83" t="s">
        <v>2</v>
      </c>
      <c r="D68" s="1" t="s">
        <v>105</v>
      </c>
      <c r="E68" s="2" t="s">
        <v>23</v>
      </c>
      <c r="F68" s="51">
        <v>1346825</v>
      </c>
    </row>
    <row r="69" spans="1:6" x14ac:dyDescent="0.25">
      <c r="A69" s="2" t="s">
        <v>106</v>
      </c>
      <c r="B69" s="83" t="s">
        <v>104</v>
      </c>
      <c r="C69" s="83" t="s">
        <v>2</v>
      </c>
      <c r="D69" s="1" t="s">
        <v>107</v>
      </c>
      <c r="E69" s="2" t="s">
        <v>4</v>
      </c>
      <c r="F69" s="51">
        <v>723875</v>
      </c>
    </row>
    <row r="70" spans="1:6" x14ac:dyDescent="0.25">
      <c r="A70" s="2" t="s">
        <v>108</v>
      </c>
      <c r="B70" s="83" t="s">
        <v>104</v>
      </c>
      <c r="C70" s="83" t="s">
        <v>2</v>
      </c>
      <c r="D70" s="1" t="s">
        <v>109</v>
      </c>
      <c r="E70" s="2" t="s">
        <v>4</v>
      </c>
      <c r="F70" s="51">
        <v>0</v>
      </c>
    </row>
    <row r="71" spans="1:6" x14ac:dyDescent="0.25">
      <c r="A71" s="2" t="s">
        <v>110</v>
      </c>
      <c r="B71" s="83" t="s">
        <v>104</v>
      </c>
      <c r="C71" s="83" t="s">
        <v>2</v>
      </c>
      <c r="D71" s="1" t="s">
        <v>111</v>
      </c>
      <c r="E71" s="87" t="s">
        <v>9</v>
      </c>
      <c r="F71" s="51">
        <v>127643</v>
      </c>
    </row>
    <row r="72" spans="1:6" x14ac:dyDescent="0.25">
      <c r="A72" s="2" t="s">
        <v>112</v>
      </c>
      <c r="B72" s="83" t="s">
        <v>104</v>
      </c>
      <c r="C72" s="83" t="s">
        <v>2</v>
      </c>
      <c r="D72" s="1" t="s">
        <v>113</v>
      </c>
      <c r="E72" s="2" t="s">
        <v>9</v>
      </c>
      <c r="F72" s="51">
        <v>523790</v>
      </c>
    </row>
    <row r="73" spans="1:6" x14ac:dyDescent="0.25">
      <c r="A73" s="2" t="s">
        <v>114</v>
      </c>
      <c r="B73" s="83" t="s">
        <v>104</v>
      </c>
      <c r="C73" s="83" t="s">
        <v>2</v>
      </c>
      <c r="D73" s="1" t="s">
        <v>105</v>
      </c>
      <c r="E73" s="2" t="s">
        <v>4</v>
      </c>
      <c r="F73" s="51">
        <v>382545</v>
      </c>
    </row>
    <row r="74" spans="1:6" x14ac:dyDescent="0.25">
      <c r="A74" s="2" t="s">
        <v>115</v>
      </c>
      <c r="B74" s="83" t="s">
        <v>104</v>
      </c>
      <c r="C74" s="83" t="s">
        <v>2</v>
      </c>
      <c r="D74" s="1" t="s">
        <v>116</v>
      </c>
      <c r="E74" s="2" t="s">
        <v>9</v>
      </c>
      <c r="F74" s="51">
        <v>90328</v>
      </c>
    </row>
    <row r="75" spans="1:6" x14ac:dyDescent="0.25">
      <c r="A75" s="2" t="s">
        <v>117</v>
      </c>
      <c r="B75" s="83" t="s">
        <v>104</v>
      </c>
      <c r="C75" s="83" t="s">
        <v>2</v>
      </c>
      <c r="D75" s="1" t="s">
        <v>118</v>
      </c>
      <c r="E75" s="2" t="s">
        <v>4</v>
      </c>
      <c r="F75" s="51">
        <v>164513</v>
      </c>
    </row>
    <row r="76" spans="1:6" x14ac:dyDescent="0.25">
      <c r="A76" s="2" t="s">
        <v>119</v>
      </c>
      <c r="B76" s="83" t="s">
        <v>104</v>
      </c>
      <c r="C76" s="83" t="s">
        <v>2</v>
      </c>
      <c r="D76" s="1" t="s">
        <v>120</v>
      </c>
      <c r="E76" s="2" t="s">
        <v>4</v>
      </c>
      <c r="F76" s="51">
        <v>75248</v>
      </c>
    </row>
    <row r="77" spans="1:6" x14ac:dyDescent="0.25">
      <c r="A77" s="81">
        <v>1817</v>
      </c>
      <c r="B77" s="82" t="s">
        <v>122</v>
      </c>
      <c r="C77" s="172"/>
      <c r="D77" s="173"/>
      <c r="E77" s="174"/>
      <c r="F77" s="51">
        <v>1604195</v>
      </c>
    </row>
    <row r="78" spans="1:6" x14ac:dyDescent="0.25">
      <c r="A78" s="2" t="s">
        <v>121</v>
      </c>
      <c r="B78" s="83" t="s">
        <v>122</v>
      </c>
      <c r="C78" s="83" t="s">
        <v>2</v>
      </c>
      <c r="D78" s="1" t="s">
        <v>123</v>
      </c>
      <c r="E78" s="2" t="s">
        <v>23</v>
      </c>
      <c r="F78" s="51">
        <v>5453021</v>
      </c>
    </row>
    <row r="79" spans="1:6" x14ac:dyDescent="0.25">
      <c r="A79" s="2" t="s">
        <v>124</v>
      </c>
      <c r="B79" s="83" t="s">
        <v>122</v>
      </c>
      <c r="C79" s="83" t="s">
        <v>2</v>
      </c>
      <c r="D79" s="1" t="s">
        <v>125</v>
      </c>
      <c r="E79" s="2" t="s">
        <v>4</v>
      </c>
      <c r="F79" s="51">
        <v>160703</v>
      </c>
    </row>
    <row r="80" spans="1:6" x14ac:dyDescent="0.25">
      <c r="A80" s="2" t="s">
        <v>126</v>
      </c>
      <c r="B80" s="83" t="s">
        <v>122</v>
      </c>
      <c r="C80" s="83" t="s">
        <v>2</v>
      </c>
      <c r="D80" s="1" t="s">
        <v>127</v>
      </c>
      <c r="E80" s="2" t="s">
        <v>4</v>
      </c>
      <c r="F80" s="51">
        <v>53966</v>
      </c>
    </row>
    <row r="81" spans="1:6" x14ac:dyDescent="0.25">
      <c r="A81" s="2" t="s">
        <v>128</v>
      </c>
      <c r="B81" s="83" t="s">
        <v>122</v>
      </c>
      <c r="C81" s="83" t="s">
        <v>2</v>
      </c>
      <c r="D81" s="1" t="s">
        <v>129</v>
      </c>
      <c r="E81" s="2" t="s">
        <v>4</v>
      </c>
      <c r="F81" s="51">
        <v>428059</v>
      </c>
    </row>
    <row r="82" spans="1:6" x14ac:dyDescent="0.25">
      <c r="A82" s="2" t="s">
        <v>130</v>
      </c>
      <c r="B82" s="83" t="s">
        <v>122</v>
      </c>
      <c r="C82" s="83" t="s">
        <v>2</v>
      </c>
      <c r="D82" s="1" t="s">
        <v>123</v>
      </c>
      <c r="E82" s="2" t="s">
        <v>4</v>
      </c>
      <c r="F82" s="51">
        <v>335859</v>
      </c>
    </row>
    <row r="83" spans="1:6" x14ac:dyDescent="0.25">
      <c r="A83" s="2" t="s">
        <v>131</v>
      </c>
      <c r="B83" s="83" t="s">
        <v>122</v>
      </c>
      <c r="C83" s="83" t="s">
        <v>2</v>
      </c>
      <c r="D83" s="1" t="s">
        <v>132</v>
      </c>
      <c r="E83" s="2" t="s">
        <v>4</v>
      </c>
      <c r="F83" s="51">
        <v>30002</v>
      </c>
    </row>
    <row r="84" spans="1:6" x14ac:dyDescent="0.25">
      <c r="A84" s="2" t="s">
        <v>133</v>
      </c>
      <c r="B84" s="83" t="s">
        <v>122</v>
      </c>
      <c r="C84" s="83" t="s">
        <v>2</v>
      </c>
      <c r="D84" s="1" t="s">
        <v>134</v>
      </c>
      <c r="E84" s="2" t="s">
        <v>9</v>
      </c>
      <c r="F84" s="51">
        <v>541801</v>
      </c>
    </row>
    <row r="85" spans="1:6" x14ac:dyDescent="0.25">
      <c r="A85" s="2" t="s">
        <v>135</v>
      </c>
      <c r="B85" s="83" t="s">
        <v>122</v>
      </c>
      <c r="C85" s="83" t="s">
        <v>2</v>
      </c>
      <c r="D85" s="1" t="s">
        <v>136</v>
      </c>
      <c r="E85" s="2" t="s">
        <v>4</v>
      </c>
      <c r="F85" s="51">
        <v>325001</v>
      </c>
    </row>
    <row r="86" spans="1:6" x14ac:dyDescent="0.25">
      <c r="A86" s="81">
        <v>1821</v>
      </c>
      <c r="B86" s="82" t="s">
        <v>138</v>
      </c>
      <c r="C86" s="172"/>
      <c r="D86" s="173"/>
      <c r="E86" s="174"/>
      <c r="F86" s="51">
        <v>390437</v>
      </c>
    </row>
    <row r="87" spans="1:6" x14ac:dyDescent="0.25">
      <c r="A87" s="2" t="s">
        <v>137</v>
      </c>
      <c r="B87" s="83" t="s">
        <v>138</v>
      </c>
      <c r="C87" s="83" t="s">
        <v>2</v>
      </c>
      <c r="D87" s="1" t="s">
        <v>139</v>
      </c>
      <c r="E87" s="2" t="s">
        <v>4</v>
      </c>
      <c r="F87" s="51">
        <v>0</v>
      </c>
    </row>
    <row r="88" spans="1:6" x14ac:dyDescent="0.25">
      <c r="A88" s="2" t="s">
        <v>140</v>
      </c>
      <c r="B88" s="83" t="s">
        <v>138</v>
      </c>
      <c r="C88" s="83" t="s">
        <v>2</v>
      </c>
      <c r="D88" s="1" t="s">
        <v>141</v>
      </c>
      <c r="E88" s="2" t="s">
        <v>4</v>
      </c>
      <c r="F88" s="51">
        <v>38879</v>
      </c>
    </row>
    <row r="89" spans="1:6" x14ac:dyDescent="0.25">
      <c r="A89" s="2" t="s">
        <v>142</v>
      </c>
      <c r="B89" s="83" t="s">
        <v>138</v>
      </c>
      <c r="C89" s="83" t="s">
        <v>2</v>
      </c>
      <c r="D89" s="1" t="s">
        <v>143</v>
      </c>
      <c r="E89" s="2" t="s">
        <v>9</v>
      </c>
      <c r="F89" s="51">
        <v>1056673</v>
      </c>
    </row>
    <row r="90" spans="1:6" x14ac:dyDescent="0.25">
      <c r="A90" s="2" t="s">
        <v>144</v>
      </c>
      <c r="B90" s="83" t="s">
        <v>138</v>
      </c>
      <c r="C90" s="83" t="s">
        <v>2</v>
      </c>
      <c r="D90" s="1" t="s">
        <v>145</v>
      </c>
      <c r="E90" s="2" t="s">
        <v>4</v>
      </c>
      <c r="F90" s="51">
        <v>67499</v>
      </c>
    </row>
    <row r="91" spans="1:6" x14ac:dyDescent="0.25">
      <c r="A91" s="2" t="s">
        <v>146</v>
      </c>
      <c r="B91" s="83" t="s">
        <v>138</v>
      </c>
      <c r="C91" s="83" t="s">
        <v>2</v>
      </c>
      <c r="D91" s="1" t="s">
        <v>147</v>
      </c>
      <c r="E91" s="2" t="s">
        <v>4</v>
      </c>
      <c r="F91" s="51">
        <v>211551</v>
      </c>
    </row>
    <row r="92" spans="1:6" x14ac:dyDescent="0.25">
      <c r="A92" s="2" t="s">
        <v>148</v>
      </c>
      <c r="B92" s="83" t="s">
        <v>149</v>
      </c>
      <c r="C92" s="83" t="s">
        <v>2</v>
      </c>
      <c r="D92" s="1" t="s">
        <v>150</v>
      </c>
      <c r="E92" s="2" t="s">
        <v>151</v>
      </c>
      <c r="F92" s="51">
        <v>5790150</v>
      </c>
    </row>
    <row r="93" spans="1:6" x14ac:dyDescent="0.25">
      <c r="A93" s="2" t="s">
        <v>152</v>
      </c>
      <c r="B93" s="83" t="s">
        <v>153</v>
      </c>
      <c r="C93" s="83" t="s">
        <v>2</v>
      </c>
      <c r="D93" s="1" t="s">
        <v>98</v>
      </c>
      <c r="E93" s="2" t="s">
        <v>151</v>
      </c>
      <c r="F93" s="51">
        <v>9220526</v>
      </c>
    </row>
  </sheetData>
  <mergeCells count="10">
    <mergeCell ref="C67:E67"/>
    <mergeCell ref="C77:E77"/>
    <mergeCell ref="C86:E86"/>
    <mergeCell ref="C2:E2"/>
    <mergeCell ref="C6:E6"/>
    <mergeCell ref="C13:E13"/>
    <mergeCell ref="C36:E36"/>
    <mergeCell ref="C47:E47"/>
    <mergeCell ref="C56:E56"/>
    <mergeCell ref="C25:E2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6CC2-6EB2-4F19-AEFD-6BCD0ACF4BC8}">
  <dimension ref="A1:H95"/>
  <sheetViews>
    <sheetView workbookViewId="0">
      <selection activeCell="A96" sqref="A96"/>
    </sheetView>
  </sheetViews>
  <sheetFormatPr defaultRowHeight="15" x14ac:dyDescent="0.25"/>
  <cols>
    <col min="2" max="2" width="19.140625" customWidth="1"/>
    <col min="3" max="3" width="21.7109375" customWidth="1"/>
    <col min="4" max="4" width="17.7109375" customWidth="1"/>
    <col min="5" max="5" width="21.7109375" customWidth="1"/>
  </cols>
  <sheetData>
    <row r="1" spans="1:8" ht="38.25" x14ac:dyDescent="0.25">
      <c r="A1" s="102" t="s">
        <v>154</v>
      </c>
      <c r="B1" s="102" t="s">
        <v>419</v>
      </c>
      <c r="C1" s="102" t="s">
        <v>420</v>
      </c>
      <c r="D1" s="102" t="s">
        <v>493</v>
      </c>
    </row>
    <row r="2" spans="1:8" x14ac:dyDescent="0.25">
      <c r="A2" s="106" t="s">
        <v>421</v>
      </c>
      <c r="B2" s="106" t="s">
        <v>422</v>
      </c>
      <c r="C2" s="106" t="s">
        <v>423</v>
      </c>
      <c r="D2" s="6">
        <v>0</v>
      </c>
    </row>
    <row r="3" spans="1:8" x14ac:dyDescent="0.25">
      <c r="A3" s="52" t="s">
        <v>0</v>
      </c>
      <c r="B3" s="52" t="s">
        <v>4</v>
      </c>
      <c r="C3" s="52" t="s">
        <v>272</v>
      </c>
      <c r="D3" s="6">
        <v>273848</v>
      </c>
    </row>
    <row r="4" spans="1:8" x14ac:dyDescent="0.25">
      <c r="A4" s="52" t="s">
        <v>5</v>
      </c>
      <c r="B4" s="52" t="s">
        <v>4</v>
      </c>
      <c r="C4" s="52" t="s">
        <v>273</v>
      </c>
      <c r="D4" s="6">
        <v>138908</v>
      </c>
    </row>
    <row r="5" spans="1:8" x14ac:dyDescent="0.25">
      <c r="A5" s="52" t="s">
        <v>7</v>
      </c>
      <c r="B5" s="52" t="s">
        <v>9</v>
      </c>
      <c r="C5" s="52" t="s">
        <v>435</v>
      </c>
      <c r="D5" s="6">
        <v>1337489</v>
      </c>
    </row>
    <row r="6" spans="1:8" x14ac:dyDescent="0.25">
      <c r="A6" s="106" t="s">
        <v>274</v>
      </c>
      <c r="B6" s="106" t="s">
        <v>422</v>
      </c>
      <c r="C6" s="106" t="s">
        <v>424</v>
      </c>
      <c r="D6" s="6">
        <v>35719</v>
      </c>
    </row>
    <row r="7" spans="1:8" x14ac:dyDescent="0.25">
      <c r="A7" s="52" t="s">
        <v>10</v>
      </c>
      <c r="B7" s="52" t="s">
        <v>9</v>
      </c>
      <c r="C7" s="52" t="s">
        <v>275</v>
      </c>
      <c r="D7" s="6">
        <v>2817855</v>
      </c>
      <c r="H7" s="100"/>
    </row>
    <row r="8" spans="1:8" x14ac:dyDescent="0.25">
      <c r="A8" s="52" t="s">
        <v>13</v>
      </c>
      <c r="B8" s="52" t="s">
        <v>4</v>
      </c>
      <c r="C8" s="52" t="s">
        <v>436</v>
      </c>
      <c r="D8" s="6">
        <v>841388</v>
      </c>
    </row>
    <row r="9" spans="1:8" x14ac:dyDescent="0.25">
      <c r="A9" s="52" t="s">
        <v>15</v>
      </c>
      <c r="B9" s="52" t="s">
        <v>4</v>
      </c>
      <c r="C9" s="52" t="s">
        <v>276</v>
      </c>
      <c r="D9" s="6">
        <v>599290</v>
      </c>
    </row>
    <row r="10" spans="1:8" x14ac:dyDescent="0.25">
      <c r="A10" s="52" t="s">
        <v>17</v>
      </c>
      <c r="B10" s="52" t="s">
        <v>4</v>
      </c>
      <c r="C10" s="52" t="s">
        <v>437</v>
      </c>
      <c r="D10" s="6">
        <v>1055703</v>
      </c>
    </row>
    <row r="11" spans="1:8" x14ac:dyDescent="0.25">
      <c r="A11" s="52" t="s">
        <v>19</v>
      </c>
      <c r="B11" s="52" t="s">
        <v>4</v>
      </c>
      <c r="C11" s="52" t="s">
        <v>277</v>
      </c>
      <c r="D11" s="6">
        <v>908857</v>
      </c>
    </row>
    <row r="12" spans="1:8" x14ac:dyDescent="0.25">
      <c r="A12" s="52" t="s">
        <v>21</v>
      </c>
      <c r="B12" s="52" t="s">
        <v>4</v>
      </c>
      <c r="C12" s="52" t="s">
        <v>438</v>
      </c>
      <c r="D12" s="6">
        <v>571509</v>
      </c>
    </row>
    <row r="13" spans="1:8" x14ac:dyDescent="0.25">
      <c r="A13" s="106" t="s">
        <v>278</v>
      </c>
      <c r="B13" s="106" t="s">
        <v>422</v>
      </c>
      <c r="C13" s="106" t="s">
        <v>425</v>
      </c>
      <c r="D13" s="6">
        <v>35719</v>
      </c>
    </row>
    <row r="14" spans="1:8" x14ac:dyDescent="0.25">
      <c r="A14" s="52" t="s">
        <v>24</v>
      </c>
      <c r="B14" s="52" t="s">
        <v>23</v>
      </c>
      <c r="C14" s="52" t="s">
        <v>439</v>
      </c>
      <c r="D14" s="6">
        <v>4909418</v>
      </c>
    </row>
    <row r="15" spans="1:8" x14ac:dyDescent="0.25">
      <c r="A15" s="52" t="s">
        <v>27</v>
      </c>
      <c r="B15" s="52" t="s">
        <v>23</v>
      </c>
      <c r="C15" s="52" t="s">
        <v>440</v>
      </c>
      <c r="D15" s="6">
        <v>666760</v>
      </c>
    </row>
    <row r="16" spans="1:8" x14ac:dyDescent="0.25">
      <c r="A16" s="52" t="s">
        <v>29</v>
      </c>
      <c r="B16" s="52" t="s">
        <v>4</v>
      </c>
      <c r="C16" s="52" t="s">
        <v>441</v>
      </c>
      <c r="D16" s="6">
        <v>404819</v>
      </c>
    </row>
    <row r="17" spans="1:4" x14ac:dyDescent="0.25">
      <c r="A17" s="52" t="s">
        <v>31</v>
      </c>
      <c r="B17" s="52" t="s">
        <v>4</v>
      </c>
      <c r="C17" s="52" t="s">
        <v>439</v>
      </c>
      <c r="D17" s="6">
        <v>1222393</v>
      </c>
    </row>
    <row r="18" spans="1:4" x14ac:dyDescent="0.25">
      <c r="A18" s="52" t="s">
        <v>32</v>
      </c>
      <c r="B18" s="52" t="s">
        <v>4</v>
      </c>
      <c r="C18" s="52" t="s">
        <v>442</v>
      </c>
      <c r="D18" s="6">
        <v>650885</v>
      </c>
    </row>
    <row r="19" spans="1:4" x14ac:dyDescent="0.25">
      <c r="A19" s="52" t="s">
        <v>34</v>
      </c>
      <c r="B19" s="52" t="s">
        <v>4</v>
      </c>
      <c r="C19" s="52" t="s">
        <v>443</v>
      </c>
      <c r="D19" s="6">
        <v>543727</v>
      </c>
    </row>
    <row r="20" spans="1:4" x14ac:dyDescent="0.25">
      <c r="A20" s="52" t="s">
        <v>36</v>
      </c>
      <c r="B20" s="52" t="s">
        <v>9</v>
      </c>
      <c r="C20" s="52" t="s">
        <v>444</v>
      </c>
      <c r="D20" s="6">
        <v>881076</v>
      </c>
    </row>
    <row r="21" spans="1:4" x14ac:dyDescent="0.25">
      <c r="A21" s="52" t="s">
        <v>38</v>
      </c>
      <c r="B21" s="52" t="s">
        <v>4</v>
      </c>
      <c r="C21" s="52" t="s">
        <v>440</v>
      </c>
      <c r="D21" s="6">
        <v>896951</v>
      </c>
    </row>
    <row r="22" spans="1:4" x14ac:dyDescent="0.25">
      <c r="A22" s="52" t="s">
        <v>39</v>
      </c>
      <c r="B22" s="52" t="s">
        <v>4</v>
      </c>
      <c r="C22" s="52" t="s">
        <v>279</v>
      </c>
      <c r="D22" s="6">
        <v>436569</v>
      </c>
    </row>
    <row r="23" spans="1:4" x14ac:dyDescent="0.25">
      <c r="A23" s="52" t="s">
        <v>41</v>
      </c>
      <c r="B23" s="52" t="s">
        <v>4</v>
      </c>
      <c r="C23" s="52" t="s">
        <v>445</v>
      </c>
      <c r="D23" s="6">
        <v>555633</v>
      </c>
    </row>
    <row r="24" spans="1:4" x14ac:dyDescent="0.25">
      <c r="A24" s="52" t="s">
        <v>43</v>
      </c>
      <c r="B24" s="52" t="s">
        <v>4</v>
      </c>
      <c r="C24" s="52" t="s">
        <v>446</v>
      </c>
      <c r="D24" s="6">
        <v>1238269</v>
      </c>
    </row>
    <row r="25" spans="1:4" x14ac:dyDescent="0.25">
      <c r="A25" s="107">
        <v>1805</v>
      </c>
      <c r="B25" s="106" t="s">
        <v>422</v>
      </c>
      <c r="C25" s="106" t="s">
        <v>492</v>
      </c>
      <c r="D25" s="6">
        <v>43657</v>
      </c>
    </row>
    <row r="26" spans="1:4" x14ac:dyDescent="0.25">
      <c r="A26" s="101" t="s">
        <v>280</v>
      </c>
      <c r="B26" s="52" t="s">
        <v>23</v>
      </c>
      <c r="C26" s="52" t="s">
        <v>281</v>
      </c>
      <c r="D26" s="6">
        <v>4310128</v>
      </c>
    </row>
    <row r="27" spans="1:4" x14ac:dyDescent="0.25">
      <c r="A27" s="101" t="s">
        <v>282</v>
      </c>
      <c r="B27" s="52" t="s">
        <v>4</v>
      </c>
      <c r="C27" s="52" t="s">
        <v>283</v>
      </c>
      <c r="D27" s="6">
        <v>627072</v>
      </c>
    </row>
    <row r="28" spans="1:4" x14ac:dyDescent="0.25">
      <c r="A28" s="101" t="s">
        <v>284</v>
      </c>
      <c r="B28" s="52" t="s">
        <v>4</v>
      </c>
      <c r="C28" s="52" t="s">
        <v>285</v>
      </c>
      <c r="D28" s="6">
        <v>690573</v>
      </c>
    </row>
    <row r="29" spans="1:4" x14ac:dyDescent="0.25">
      <c r="A29" s="101" t="s">
        <v>286</v>
      </c>
      <c r="B29" s="52" t="s">
        <v>4</v>
      </c>
      <c r="C29" s="52" t="s">
        <v>281</v>
      </c>
      <c r="D29" s="6">
        <v>928702</v>
      </c>
    </row>
    <row r="30" spans="1:4" x14ac:dyDescent="0.25">
      <c r="A30" s="101" t="s">
        <v>287</v>
      </c>
      <c r="B30" s="52" t="s">
        <v>9</v>
      </c>
      <c r="C30" s="52" t="s">
        <v>288</v>
      </c>
      <c r="D30" s="6">
        <v>793762</v>
      </c>
    </row>
    <row r="31" spans="1:4" x14ac:dyDescent="0.25">
      <c r="A31" s="101" t="s">
        <v>289</v>
      </c>
      <c r="B31" s="52" t="s">
        <v>4</v>
      </c>
      <c r="C31" s="52" t="s">
        <v>290</v>
      </c>
      <c r="D31" s="6">
        <v>107158</v>
      </c>
    </row>
    <row r="32" spans="1:4" x14ac:dyDescent="0.25">
      <c r="A32" s="101" t="s">
        <v>291</v>
      </c>
      <c r="B32" s="52" t="s">
        <v>4</v>
      </c>
      <c r="C32" s="52" t="s">
        <v>292</v>
      </c>
      <c r="D32" s="6">
        <v>702479</v>
      </c>
    </row>
    <row r="33" spans="1:4" x14ac:dyDescent="0.25">
      <c r="A33" s="101" t="s">
        <v>293</v>
      </c>
      <c r="B33" s="52" t="s">
        <v>4</v>
      </c>
      <c r="C33" s="52" t="s">
        <v>294</v>
      </c>
      <c r="D33" s="6">
        <v>555633</v>
      </c>
    </row>
    <row r="34" spans="1:4" x14ac:dyDescent="0.25">
      <c r="A34" s="52" t="s">
        <v>295</v>
      </c>
      <c r="B34" s="52" t="s">
        <v>4</v>
      </c>
      <c r="C34" s="52" t="s">
        <v>296</v>
      </c>
      <c r="D34" s="6">
        <v>984265</v>
      </c>
    </row>
    <row r="35" spans="1:4" x14ac:dyDescent="0.25">
      <c r="A35" s="52" t="s">
        <v>297</v>
      </c>
      <c r="B35" s="52" t="s">
        <v>4</v>
      </c>
      <c r="C35" s="52" t="s">
        <v>298</v>
      </c>
      <c r="D35" s="6">
        <v>1012047</v>
      </c>
    </row>
    <row r="36" spans="1:4" x14ac:dyDescent="0.25">
      <c r="A36" s="106" t="s">
        <v>426</v>
      </c>
      <c r="B36" s="106" t="s">
        <v>422</v>
      </c>
      <c r="C36" s="106" t="s">
        <v>427</v>
      </c>
      <c r="D36" s="6">
        <v>0</v>
      </c>
    </row>
    <row r="37" spans="1:4" x14ac:dyDescent="0.25">
      <c r="A37" s="52" t="s">
        <v>45</v>
      </c>
      <c r="B37" s="52" t="s">
        <v>4</v>
      </c>
      <c r="C37" s="52" t="s">
        <v>447</v>
      </c>
      <c r="D37" s="6">
        <v>1170799</v>
      </c>
    </row>
    <row r="38" spans="1:4" x14ac:dyDescent="0.25">
      <c r="A38" s="52" t="s">
        <v>48</v>
      </c>
      <c r="B38" s="52" t="s">
        <v>9</v>
      </c>
      <c r="C38" s="52" t="s">
        <v>448</v>
      </c>
      <c r="D38" s="6">
        <v>1321614</v>
      </c>
    </row>
    <row r="39" spans="1:4" x14ac:dyDescent="0.25">
      <c r="A39" s="52" t="s">
        <v>50</v>
      </c>
      <c r="B39" s="52" t="s">
        <v>9</v>
      </c>
      <c r="C39" s="52" t="s">
        <v>299</v>
      </c>
      <c r="D39" s="6">
        <v>1012047</v>
      </c>
    </row>
    <row r="40" spans="1:4" x14ac:dyDescent="0.25">
      <c r="A40" s="52" t="s">
        <v>52</v>
      </c>
      <c r="B40" s="52" t="s">
        <v>9</v>
      </c>
      <c r="C40" s="52" t="s">
        <v>449</v>
      </c>
      <c r="D40" s="6">
        <v>1285894</v>
      </c>
    </row>
    <row r="41" spans="1:4" x14ac:dyDescent="0.25">
      <c r="A41" s="52" t="s">
        <v>54</v>
      </c>
      <c r="B41" s="52" t="s">
        <v>4</v>
      </c>
      <c r="C41" s="52" t="s">
        <v>450</v>
      </c>
      <c r="D41" s="6">
        <v>1166830</v>
      </c>
    </row>
    <row r="42" spans="1:4" x14ac:dyDescent="0.25">
      <c r="A42" s="52" t="s">
        <v>56</v>
      </c>
      <c r="B42" s="52" t="s">
        <v>4</v>
      </c>
      <c r="C42" s="52" t="s">
        <v>451</v>
      </c>
      <c r="D42" s="6">
        <v>603259</v>
      </c>
    </row>
    <row r="43" spans="1:4" x14ac:dyDescent="0.25">
      <c r="A43" s="52" t="s">
        <v>58</v>
      </c>
      <c r="B43" s="52" t="s">
        <v>4</v>
      </c>
      <c r="C43" s="52" t="s">
        <v>300</v>
      </c>
      <c r="D43" s="6">
        <v>1472429</v>
      </c>
    </row>
    <row r="44" spans="1:4" x14ac:dyDescent="0.25">
      <c r="A44" s="52" t="s">
        <v>60</v>
      </c>
      <c r="B44" s="52" t="s">
        <v>9</v>
      </c>
      <c r="C44" s="52" t="s">
        <v>452</v>
      </c>
      <c r="D44" s="6">
        <v>1936779</v>
      </c>
    </row>
    <row r="45" spans="1:4" x14ac:dyDescent="0.25">
      <c r="A45" s="52" t="s">
        <v>62</v>
      </c>
      <c r="B45" s="52" t="s">
        <v>4</v>
      </c>
      <c r="C45" s="52" t="s">
        <v>301</v>
      </c>
      <c r="D45" s="6">
        <v>988234</v>
      </c>
    </row>
    <row r="46" spans="1:4" x14ac:dyDescent="0.25">
      <c r="A46" s="52" t="s">
        <v>64</v>
      </c>
      <c r="B46" s="52" t="s">
        <v>4</v>
      </c>
      <c r="C46" s="52" t="s">
        <v>302</v>
      </c>
      <c r="D46" s="6">
        <v>134940</v>
      </c>
    </row>
    <row r="47" spans="1:4" x14ac:dyDescent="0.25">
      <c r="A47" s="106" t="s">
        <v>303</v>
      </c>
      <c r="B47" s="106" t="s">
        <v>422</v>
      </c>
      <c r="C47" s="106" t="s">
        <v>417</v>
      </c>
      <c r="D47" s="6">
        <v>43657</v>
      </c>
    </row>
    <row r="48" spans="1:4" x14ac:dyDescent="0.25">
      <c r="A48" s="52" t="s">
        <v>66</v>
      </c>
      <c r="B48" s="52" t="s">
        <v>23</v>
      </c>
      <c r="C48" s="52" t="s">
        <v>304</v>
      </c>
      <c r="D48" s="6">
        <v>1313676</v>
      </c>
    </row>
    <row r="49" spans="1:4" x14ac:dyDescent="0.25">
      <c r="A49" s="52" t="s">
        <v>69</v>
      </c>
      <c r="B49" s="52" t="s">
        <v>9</v>
      </c>
      <c r="C49" s="52" t="s">
        <v>453</v>
      </c>
      <c r="D49" s="6">
        <v>460382</v>
      </c>
    </row>
    <row r="50" spans="1:4" x14ac:dyDescent="0.25">
      <c r="A50" s="52" t="s">
        <v>71</v>
      </c>
      <c r="B50" s="52" t="s">
        <v>4</v>
      </c>
      <c r="C50" s="52" t="s">
        <v>454</v>
      </c>
      <c r="D50" s="6">
        <v>297661</v>
      </c>
    </row>
    <row r="51" spans="1:4" x14ac:dyDescent="0.25">
      <c r="A51" s="52" t="s">
        <v>73</v>
      </c>
      <c r="B51" s="52" t="s">
        <v>4</v>
      </c>
      <c r="C51" s="52" t="s">
        <v>455</v>
      </c>
      <c r="D51" s="6">
        <v>869169</v>
      </c>
    </row>
    <row r="52" spans="1:4" x14ac:dyDescent="0.25">
      <c r="A52" s="52" t="s">
        <v>74</v>
      </c>
      <c r="B52" s="52" t="s">
        <v>9</v>
      </c>
      <c r="C52" s="52" t="s">
        <v>456</v>
      </c>
      <c r="D52" s="6">
        <v>595322</v>
      </c>
    </row>
    <row r="53" spans="1:4" x14ac:dyDescent="0.25">
      <c r="A53" s="52" t="s">
        <v>76</v>
      </c>
      <c r="B53" s="52" t="s">
        <v>9</v>
      </c>
      <c r="C53" s="52" t="s">
        <v>457</v>
      </c>
      <c r="D53" s="6">
        <v>531821</v>
      </c>
    </row>
    <row r="54" spans="1:4" x14ac:dyDescent="0.25">
      <c r="A54" s="52" t="s">
        <v>78</v>
      </c>
      <c r="B54" s="52" t="s">
        <v>4</v>
      </c>
      <c r="C54" s="52" t="s">
        <v>458</v>
      </c>
      <c r="D54" s="6">
        <v>265910</v>
      </c>
    </row>
    <row r="55" spans="1:4" x14ac:dyDescent="0.25">
      <c r="A55" s="52" t="s">
        <v>80</v>
      </c>
      <c r="B55" s="52" t="s">
        <v>4</v>
      </c>
      <c r="C55" s="52" t="s">
        <v>459</v>
      </c>
      <c r="D55" s="6">
        <v>333380</v>
      </c>
    </row>
    <row r="56" spans="1:4" x14ac:dyDescent="0.25">
      <c r="A56" s="106" t="s">
        <v>428</v>
      </c>
      <c r="B56" s="106" t="s">
        <v>422</v>
      </c>
      <c r="C56" s="106" t="s">
        <v>429</v>
      </c>
      <c r="D56" s="6">
        <v>0</v>
      </c>
    </row>
    <row r="57" spans="1:4" x14ac:dyDescent="0.25">
      <c r="A57" s="52" t="s">
        <v>82</v>
      </c>
      <c r="B57" s="52" t="s">
        <v>4</v>
      </c>
      <c r="C57" s="52" t="s">
        <v>460</v>
      </c>
      <c r="D57" s="6">
        <v>361162</v>
      </c>
    </row>
    <row r="58" spans="1:4" x14ac:dyDescent="0.25">
      <c r="A58" s="52" t="s">
        <v>85</v>
      </c>
      <c r="B58" s="52" t="s">
        <v>9</v>
      </c>
      <c r="C58" s="52" t="s">
        <v>461</v>
      </c>
      <c r="D58" s="6">
        <v>1008078</v>
      </c>
    </row>
    <row r="59" spans="1:4" x14ac:dyDescent="0.25">
      <c r="A59" s="52" t="s">
        <v>87</v>
      </c>
      <c r="B59" s="52" t="s">
        <v>4</v>
      </c>
      <c r="C59" s="52" t="s">
        <v>462</v>
      </c>
      <c r="D59" s="6">
        <v>392912</v>
      </c>
    </row>
    <row r="60" spans="1:4" x14ac:dyDescent="0.25">
      <c r="A60" s="52" t="s">
        <v>89</v>
      </c>
      <c r="B60" s="52" t="s">
        <v>4</v>
      </c>
      <c r="C60" s="52" t="s">
        <v>305</v>
      </c>
      <c r="D60" s="6">
        <v>543727</v>
      </c>
    </row>
    <row r="61" spans="1:4" x14ac:dyDescent="0.25">
      <c r="A61" s="52" t="s">
        <v>91</v>
      </c>
      <c r="B61" s="52" t="s">
        <v>4</v>
      </c>
      <c r="C61" s="52" t="s">
        <v>463</v>
      </c>
      <c r="D61" s="6">
        <v>496101</v>
      </c>
    </row>
    <row r="62" spans="1:4" x14ac:dyDescent="0.25">
      <c r="A62" s="52" t="s">
        <v>93</v>
      </c>
      <c r="B62" s="52" t="s">
        <v>4</v>
      </c>
      <c r="C62" s="52" t="s">
        <v>464</v>
      </c>
      <c r="D62" s="6">
        <v>357193</v>
      </c>
    </row>
    <row r="63" spans="1:4" x14ac:dyDescent="0.25">
      <c r="A63" s="52" t="s">
        <v>95</v>
      </c>
      <c r="B63" s="52" t="s">
        <v>4</v>
      </c>
      <c r="C63" s="52" t="s">
        <v>465</v>
      </c>
      <c r="D63" s="6">
        <v>865201</v>
      </c>
    </row>
    <row r="64" spans="1:4" x14ac:dyDescent="0.25">
      <c r="A64" s="52" t="s">
        <v>97</v>
      </c>
      <c r="B64" s="52" t="s">
        <v>4</v>
      </c>
      <c r="C64" s="52" t="s">
        <v>466</v>
      </c>
      <c r="D64" s="6">
        <v>1047766</v>
      </c>
    </row>
    <row r="65" spans="1:4" x14ac:dyDescent="0.25">
      <c r="A65" s="52" t="s">
        <v>99</v>
      </c>
      <c r="B65" s="52" t="s">
        <v>4</v>
      </c>
      <c r="C65" s="52" t="s">
        <v>467</v>
      </c>
      <c r="D65" s="6">
        <v>246066</v>
      </c>
    </row>
    <row r="66" spans="1:4" x14ac:dyDescent="0.25">
      <c r="A66" s="52" t="s">
        <v>101</v>
      </c>
      <c r="B66" s="52" t="s">
        <v>4</v>
      </c>
      <c r="C66" s="52" t="s">
        <v>468</v>
      </c>
      <c r="D66" s="6">
        <v>1393052</v>
      </c>
    </row>
    <row r="67" spans="1:4" x14ac:dyDescent="0.25">
      <c r="A67" s="106" t="s">
        <v>430</v>
      </c>
      <c r="B67" s="106" t="s">
        <v>422</v>
      </c>
      <c r="C67" s="106" t="s">
        <v>431</v>
      </c>
      <c r="D67" s="6">
        <v>0</v>
      </c>
    </row>
    <row r="68" spans="1:4" x14ac:dyDescent="0.25">
      <c r="A68" s="52" t="s">
        <v>103</v>
      </c>
      <c r="B68" s="52" t="s">
        <v>23</v>
      </c>
      <c r="C68" s="52" t="s">
        <v>469</v>
      </c>
      <c r="D68" s="6">
        <v>1964561</v>
      </c>
    </row>
    <row r="69" spans="1:4" x14ac:dyDescent="0.25">
      <c r="A69" s="52" t="s">
        <v>106</v>
      </c>
      <c r="B69" s="52" t="s">
        <v>4</v>
      </c>
      <c r="C69" s="52" t="s">
        <v>470</v>
      </c>
      <c r="D69" s="6">
        <v>341318</v>
      </c>
    </row>
    <row r="70" spans="1:4" x14ac:dyDescent="0.25">
      <c r="A70" s="52" t="s">
        <v>108</v>
      </c>
      <c r="B70" s="52" t="s">
        <v>4</v>
      </c>
      <c r="C70" s="52" t="s">
        <v>471</v>
      </c>
      <c r="D70" s="6">
        <v>547696</v>
      </c>
    </row>
    <row r="71" spans="1:4" x14ac:dyDescent="0.25">
      <c r="A71" s="52" t="s">
        <v>110</v>
      </c>
      <c r="B71" s="52" t="s">
        <v>4</v>
      </c>
      <c r="C71" s="52" t="s">
        <v>308</v>
      </c>
      <c r="D71" s="6">
        <v>412756</v>
      </c>
    </row>
    <row r="72" spans="1:4" x14ac:dyDescent="0.25">
      <c r="A72" s="52" t="s">
        <v>112</v>
      </c>
      <c r="B72" s="52" t="s">
        <v>9</v>
      </c>
      <c r="C72" s="52" t="s">
        <v>309</v>
      </c>
      <c r="D72" s="6">
        <v>1135080</v>
      </c>
    </row>
    <row r="73" spans="1:4" x14ac:dyDescent="0.25">
      <c r="A73" s="52" t="s">
        <v>114</v>
      </c>
      <c r="B73" s="52" t="s">
        <v>4</v>
      </c>
      <c r="C73" s="52" t="s">
        <v>307</v>
      </c>
      <c r="D73" s="6">
        <v>1547836</v>
      </c>
    </row>
    <row r="74" spans="1:4" x14ac:dyDescent="0.25">
      <c r="A74" s="52" t="s">
        <v>115</v>
      </c>
      <c r="B74" s="52" t="s">
        <v>9</v>
      </c>
      <c r="C74" s="52" t="s">
        <v>472</v>
      </c>
      <c r="D74" s="6">
        <v>865201</v>
      </c>
    </row>
    <row r="75" spans="1:4" x14ac:dyDescent="0.25">
      <c r="A75" s="52" t="s">
        <v>117</v>
      </c>
      <c r="B75" s="52" t="s">
        <v>4</v>
      </c>
      <c r="C75" s="52" t="s">
        <v>473</v>
      </c>
      <c r="D75" s="6">
        <v>865201</v>
      </c>
    </row>
    <row r="76" spans="1:4" x14ac:dyDescent="0.25">
      <c r="A76" s="52" t="s">
        <v>119</v>
      </c>
      <c r="B76" s="52" t="s">
        <v>4</v>
      </c>
      <c r="C76" s="52" t="s">
        <v>474</v>
      </c>
      <c r="D76" s="6">
        <v>805668</v>
      </c>
    </row>
    <row r="77" spans="1:4" x14ac:dyDescent="0.25">
      <c r="A77" s="106" t="s">
        <v>310</v>
      </c>
      <c r="B77" s="106" t="s">
        <v>422</v>
      </c>
      <c r="C77" s="106" t="s">
        <v>432</v>
      </c>
      <c r="D77" s="6">
        <v>3969</v>
      </c>
    </row>
    <row r="78" spans="1:4" x14ac:dyDescent="0.25">
      <c r="A78" s="52" t="s">
        <v>121</v>
      </c>
      <c r="B78" s="52" t="s">
        <v>23</v>
      </c>
      <c r="C78" s="52" t="s">
        <v>475</v>
      </c>
      <c r="D78" s="6">
        <v>3869590</v>
      </c>
    </row>
    <row r="79" spans="1:4" x14ac:dyDescent="0.25">
      <c r="A79" s="52" t="s">
        <v>124</v>
      </c>
      <c r="B79" s="52" t="s">
        <v>4</v>
      </c>
      <c r="C79" s="52" t="s">
        <v>476</v>
      </c>
      <c r="D79" s="6">
        <v>484195</v>
      </c>
    </row>
    <row r="80" spans="1:4" x14ac:dyDescent="0.25">
      <c r="A80" s="52" t="s">
        <v>126</v>
      </c>
      <c r="B80" s="52" t="s">
        <v>4</v>
      </c>
      <c r="C80" s="52" t="s">
        <v>311</v>
      </c>
      <c r="D80" s="6">
        <v>575477</v>
      </c>
    </row>
    <row r="81" spans="1:4" x14ac:dyDescent="0.25">
      <c r="A81" s="52" t="s">
        <v>128</v>
      </c>
      <c r="B81" s="52" t="s">
        <v>4</v>
      </c>
      <c r="C81" s="52" t="s">
        <v>477</v>
      </c>
      <c r="D81" s="6">
        <v>238129</v>
      </c>
    </row>
    <row r="82" spans="1:4" x14ac:dyDescent="0.25">
      <c r="A82" s="52" t="s">
        <v>130</v>
      </c>
      <c r="B82" s="52" t="s">
        <v>4</v>
      </c>
      <c r="C82" s="52" t="s">
        <v>475</v>
      </c>
      <c r="D82" s="6">
        <v>980296</v>
      </c>
    </row>
    <row r="83" spans="1:4" x14ac:dyDescent="0.25">
      <c r="A83" s="52" t="s">
        <v>131</v>
      </c>
      <c r="B83" s="52" t="s">
        <v>4</v>
      </c>
      <c r="C83" s="52" t="s">
        <v>478</v>
      </c>
      <c r="D83" s="6">
        <v>222253</v>
      </c>
    </row>
    <row r="84" spans="1:4" x14ac:dyDescent="0.25">
      <c r="A84" s="52" t="s">
        <v>133</v>
      </c>
      <c r="B84" s="52" t="s">
        <v>9</v>
      </c>
      <c r="C84" s="52" t="s">
        <v>479</v>
      </c>
      <c r="D84" s="6">
        <v>1289863</v>
      </c>
    </row>
    <row r="85" spans="1:4" x14ac:dyDescent="0.25">
      <c r="A85" s="52" t="s">
        <v>135</v>
      </c>
      <c r="B85" s="52" t="s">
        <v>4</v>
      </c>
      <c r="C85" s="52" t="s">
        <v>480</v>
      </c>
      <c r="D85" s="6">
        <v>873138</v>
      </c>
    </row>
    <row r="86" spans="1:4" x14ac:dyDescent="0.25">
      <c r="A86" s="106" t="s">
        <v>312</v>
      </c>
      <c r="B86" s="106" t="s">
        <v>422</v>
      </c>
      <c r="C86" s="106" t="s">
        <v>433</v>
      </c>
      <c r="D86" s="6">
        <v>19844</v>
      </c>
    </row>
    <row r="87" spans="1:4" x14ac:dyDescent="0.25">
      <c r="A87" s="52" t="s">
        <v>137</v>
      </c>
      <c r="B87" s="52" t="s">
        <v>4</v>
      </c>
      <c r="C87" s="52" t="s">
        <v>313</v>
      </c>
      <c r="D87" s="6">
        <v>305598</v>
      </c>
    </row>
    <row r="88" spans="1:4" x14ac:dyDescent="0.25">
      <c r="A88" s="52" t="s">
        <v>140</v>
      </c>
      <c r="B88" s="52" t="s">
        <v>4</v>
      </c>
      <c r="C88" s="52" t="s">
        <v>481</v>
      </c>
      <c r="D88" s="6">
        <v>79376</v>
      </c>
    </row>
    <row r="89" spans="1:4" x14ac:dyDescent="0.25">
      <c r="A89" s="52" t="s">
        <v>142</v>
      </c>
      <c r="B89" s="52" t="s">
        <v>9</v>
      </c>
      <c r="C89" s="52" t="s">
        <v>314</v>
      </c>
      <c r="D89" s="6">
        <v>1143017</v>
      </c>
    </row>
    <row r="90" spans="1:4" x14ac:dyDescent="0.25">
      <c r="A90" s="52" t="s">
        <v>144</v>
      </c>
      <c r="B90" s="52" t="s">
        <v>4</v>
      </c>
      <c r="C90" s="52" t="s">
        <v>315</v>
      </c>
      <c r="D90" s="6">
        <v>321474</v>
      </c>
    </row>
    <row r="91" spans="1:4" x14ac:dyDescent="0.25">
      <c r="A91" s="52" t="s">
        <v>146</v>
      </c>
      <c r="B91" s="52" t="s">
        <v>4</v>
      </c>
      <c r="C91" s="52" t="s">
        <v>482</v>
      </c>
      <c r="D91" s="6">
        <v>559602</v>
      </c>
    </row>
    <row r="92" spans="1:4" x14ac:dyDescent="0.25">
      <c r="A92" s="52" t="s">
        <v>148</v>
      </c>
      <c r="B92" s="52" t="s">
        <v>434</v>
      </c>
      <c r="C92" s="52" t="s">
        <v>343</v>
      </c>
      <c r="D92" s="6">
        <v>5345987</v>
      </c>
    </row>
    <row r="93" spans="1:4" x14ac:dyDescent="0.25">
      <c r="A93" s="52" t="s">
        <v>152</v>
      </c>
      <c r="B93" s="52" t="s">
        <v>434</v>
      </c>
      <c r="C93" s="52" t="s">
        <v>466</v>
      </c>
      <c r="D93" s="6">
        <v>5988935</v>
      </c>
    </row>
    <row r="95" spans="1:4" x14ac:dyDescent="0.25">
      <c r="A95" s="135" t="s">
        <v>503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CBCC-29A4-4B2C-BF7F-7D0A60B3E080}">
  <dimension ref="A1:E2"/>
  <sheetViews>
    <sheetView workbookViewId="0">
      <selection activeCell="E15" sqref="E15"/>
    </sheetView>
  </sheetViews>
  <sheetFormatPr defaultRowHeight="15" x14ac:dyDescent="0.25"/>
  <cols>
    <col min="2" max="2" width="15.28515625" customWidth="1"/>
    <col min="3" max="3" width="14.7109375" customWidth="1"/>
    <col min="4" max="4" width="25" customWidth="1"/>
    <col min="5" max="5" width="16.5703125" customWidth="1"/>
  </cols>
  <sheetData>
    <row r="1" spans="1:5" ht="25.5" x14ac:dyDescent="0.25">
      <c r="A1" s="8" t="s">
        <v>154</v>
      </c>
      <c r="B1" s="8" t="s">
        <v>161</v>
      </c>
      <c r="C1" s="8" t="s">
        <v>162</v>
      </c>
      <c r="D1" s="9" t="s">
        <v>163</v>
      </c>
      <c r="E1" s="9" t="s">
        <v>164</v>
      </c>
    </row>
    <row r="2" spans="1:5" ht="68.25" customHeight="1" x14ac:dyDescent="0.25">
      <c r="A2" s="10">
        <v>180908</v>
      </c>
      <c r="B2" s="11" t="s">
        <v>67</v>
      </c>
      <c r="C2" s="11" t="s">
        <v>165</v>
      </c>
      <c r="D2" s="12" t="s">
        <v>166</v>
      </c>
      <c r="E2" s="13">
        <v>1560272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CFACF-4C56-4D10-ACB7-C53BD1548BF7}">
  <dimension ref="A1:E102"/>
  <sheetViews>
    <sheetView workbookViewId="0">
      <selection activeCell="G14" sqref="G14"/>
    </sheetView>
  </sheetViews>
  <sheetFormatPr defaultRowHeight="15" x14ac:dyDescent="0.25"/>
  <cols>
    <col min="1" max="1" width="4.5703125" style="39" customWidth="1"/>
    <col min="2" max="2" width="11.28515625" customWidth="1"/>
    <col min="3" max="3" width="32.85546875" bestFit="1" customWidth="1"/>
    <col min="4" max="4" width="20.28515625" customWidth="1"/>
    <col min="5" max="5" width="21" customWidth="1"/>
  </cols>
  <sheetData>
    <row r="1" spans="1:5" ht="48.75" customHeight="1" thickBot="1" x14ac:dyDescent="0.3">
      <c r="A1" s="178" t="s">
        <v>167</v>
      </c>
      <c r="B1" s="178"/>
      <c r="C1" s="178"/>
      <c r="D1" s="178"/>
      <c r="E1" s="179"/>
    </row>
    <row r="2" spans="1:5" ht="51.75" thickBot="1" x14ac:dyDescent="0.3">
      <c r="A2" s="89" t="s">
        <v>168</v>
      </c>
      <c r="B2" s="90" t="s">
        <v>169</v>
      </c>
      <c r="C2" s="90" t="s">
        <v>170</v>
      </c>
      <c r="D2" s="90" t="s">
        <v>161</v>
      </c>
      <c r="E2" s="91" t="s">
        <v>494</v>
      </c>
    </row>
    <row r="3" spans="1:5" x14ac:dyDescent="0.25">
      <c r="A3" s="40">
        <v>1</v>
      </c>
      <c r="B3" s="14">
        <v>1801032</v>
      </c>
      <c r="C3" s="15" t="s">
        <v>171</v>
      </c>
      <c r="D3" s="16" t="s">
        <v>1</v>
      </c>
      <c r="E3" s="17">
        <v>19920.27</v>
      </c>
    </row>
    <row r="4" spans="1:5" x14ac:dyDescent="0.25">
      <c r="A4" s="41">
        <v>2</v>
      </c>
      <c r="B4" s="92">
        <v>1801052</v>
      </c>
      <c r="C4" s="93" t="s">
        <v>172</v>
      </c>
      <c r="D4" s="18" t="s">
        <v>1</v>
      </c>
      <c r="E4" s="19">
        <v>11775.01</v>
      </c>
    </row>
    <row r="5" spans="1:5" x14ac:dyDescent="0.25">
      <c r="A5" s="41">
        <v>3</v>
      </c>
      <c r="B5" s="92">
        <v>1801083</v>
      </c>
      <c r="C5" s="93" t="s">
        <v>173</v>
      </c>
      <c r="D5" s="18" t="s">
        <v>1</v>
      </c>
      <c r="E5" s="19">
        <v>169830.38</v>
      </c>
    </row>
    <row r="6" spans="1:5" x14ac:dyDescent="0.25">
      <c r="A6" s="41">
        <v>4</v>
      </c>
      <c r="B6" s="92">
        <v>1801</v>
      </c>
      <c r="C6" s="93" t="s">
        <v>174</v>
      </c>
      <c r="D6" s="18" t="s">
        <v>1</v>
      </c>
      <c r="E6" s="19">
        <v>8317.48</v>
      </c>
    </row>
    <row r="7" spans="1:5" ht="27" thickBot="1" x14ac:dyDescent="0.3">
      <c r="A7" s="42"/>
      <c r="B7" s="94"/>
      <c r="C7" s="95"/>
      <c r="D7" s="20" t="s">
        <v>175</v>
      </c>
      <c r="E7" s="21">
        <f>SUM(E3:E6)</f>
        <v>209843.14</v>
      </c>
    </row>
    <row r="8" spans="1:5" x14ac:dyDescent="0.25">
      <c r="A8" s="43">
        <v>1</v>
      </c>
      <c r="B8" s="22">
        <v>1802013</v>
      </c>
      <c r="C8" s="23" t="s">
        <v>176</v>
      </c>
      <c r="D8" s="24" t="s">
        <v>11</v>
      </c>
      <c r="E8" s="25">
        <v>307426.51</v>
      </c>
    </row>
    <row r="9" spans="1:5" x14ac:dyDescent="0.25">
      <c r="A9" s="44">
        <v>2</v>
      </c>
      <c r="B9" s="26">
        <v>1802022</v>
      </c>
      <c r="C9" s="27" t="s">
        <v>177</v>
      </c>
      <c r="D9" s="18" t="s">
        <v>11</v>
      </c>
      <c r="E9" s="19">
        <v>65198.84</v>
      </c>
    </row>
    <row r="10" spans="1:5" x14ac:dyDescent="0.25">
      <c r="A10" s="44">
        <v>3</v>
      </c>
      <c r="B10" s="26">
        <v>1802032</v>
      </c>
      <c r="C10" s="27" t="s">
        <v>178</v>
      </c>
      <c r="D10" s="18" t="s">
        <v>11</v>
      </c>
      <c r="E10" s="19">
        <v>87224.1</v>
      </c>
    </row>
    <row r="11" spans="1:5" x14ac:dyDescent="0.25">
      <c r="A11" s="41">
        <v>4</v>
      </c>
      <c r="B11" s="26">
        <v>1802042</v>
      </c>
      <c r="C11" s="27" t="s">
        <v>179</v>
      </c>
      <c r="D11" s="18" t="s">
        <v>11</v>
      </c>
      <c r="E11" s="19">
        <v>100405.48</v>
      </c>
    </row>
    <row r="12" spans="1:5" x14ac:dyDescent="0.25">
      <c r="A12" s="41">
        <v>5</v>
      </c>
      <c r="B12" s="92">
        <v>1802052</v>
      </c>
      <c r="C12" s="93" t="s">
        <v>180</v>
      </c>
      <c r="D12" s="18" t="s">
        <v>11</v>
      </c>
      <c r="E12" s="19">
        <v>93256.25</v>
      </c>
    </row>
    <row r="13" spans="1:5" x14ac:dyDescent="0.25">
      <c r="A13" s="41">
        <v>6</v>
      </c>
      <c r="B13" s="92">
        <v>1802062</v>
      </c>
      <c r="C13" s="93" t="s">
        <v>181</v>
      </c>
      <c r="D13" s="18" t="s">
        <v>11</v>
      </c>
      <c r="E13" s="19">
        <v>76903.08</v>
      </c>
    </row>
    <row r="14" spans="1:5" x14ac:dyDescent="0.25">
      <c r="A14" s="44">
        <v>7</v>
      </c>
      <c r="B14" s="92">
        <v>1802</v>
      </c>
      <c r="C14" s="93" t="s">
        <v>182</v>
      </c>
      <c r="D14" s="18" t="s">
        <v>11</v>
      </c>
      <c r="E14" s="19">
        <v>21105.18</v>
      </c>
    </row>
    <row r="15" spans="1:5" ht="27" thickBot="1" x14ac:dyDescent="0.3">
      <c r="A15" s="45"/>
      <c r="B15" s="94"/>
      <c r="C15" s="95"/>
      <c r="D15" s="20" t="s">
        <v>183</v>
      </c>
      <c r="E15" s="21">
        <f>SUM(E8:E14)</f>
        <v>751519.44</v>
      </c>
    </row>
    <row r="16" spans="1:5" x14ac:dyDescent="0.25">
      <c r="A16" s="43">
        <v>1</v>
      </c>
      <c r="B16" s="22">
        <v>1804032</v>
      </c>
      <c r="C16" s="23" t="s">
        <v>184</v>
      </c>
      <c r="D16" s="24" t="s">
        <v>25</v>
      </c>
      <c r="E16" s="25">
        <v>53311.44</v>
      </c>
    </row>
    <row r="17" spans="1:5" x14ac:dyDescent="0.25">
      <c r="A17" s="41">
        <v>2</v>
      </c>
      <c r="B17" s="92">
        <v>1804042</v>
      </c>
      <c r="C17" s="93" t="s">
        <v>185</v>
      </c>
      <c r="D17" s="18" t="s">
        <v>25</v>
      </c>
      <c r="E17" s="19">
        <v>103240.65</v>
      </c>
    </row>
    <row r="18" spans="1:5" x14ac:dyDescent="0.25">
      <c r="A18" s="44">
        <v>3</v>
      </c>
      <c r="B18" s="92">
        <v>1804011</v>
      </c>
      <c r="C18" s="93" t="s">
        <v>186</v>
      </c>
      <c r="D18" s="18" t="s">
        <v>25</v>
      </c>
      <c r="E18" s="19">
        <v>415535.99</v>
      </c>
    </row>
    <row r="19" spans="1:5" x14ac:dyDescent="0.25">
      <c r="A19" s="44">
        <v>4</v>
      </c>
      <c r="B19" s="92">
        <v>1804052</v>
      </c>
      <c r="C19" s="93" t="s">
        <v>187</v>
      </c>
      <c r="D19" s="18" t="s">
        <v>25</v>
      </c>
      <c r="E19" s="19">
        <v>64457.919999999998</v>
      </c>
    </row>
    <row r="20" spans="1:5" x14ac:dyDescent="0.25">
      <c r="A20" s="41">
        <v>5</v>
      </c>
      <c r="B20" s="92">
        <v>1804062</v>
      </c>
      <c r="C20" s="93" t="s">
        <v>188</v>
      </c>
      <c r="D20" s="18" t="s">
        <v>25</v>
      </c>
      <c r="E20" s="19">
        <v>50408.02</v>
      </c>
    </row>
    <row r="21" spans="1:5" x14ac:dyDescent="0.25">
      <c r="A21" s="41">
        <v>6</v>
      </c>
      <c r="B21" s="92">
        <v>1804073</v>
      </c>
      <c r="C21" s="93" t="s">
        <v>189</v>
      </c>
      <c r="D21" s="18" t="s">
        <v>25</v>
      </c>
      <c r="E21" s="19">
        <v>100106.03</v>
      </c>
    </row>
    <row r="22" spans="1:5" x14ac:dyDescent="0.25">
      <c r="A22" s="44">
        <v>7</v>
      </c>
      <c r="B22" s="92">
        <v>1804082</v>
      </c>
      <c r="C22" s="93" t="s">
        <v>190</v>
      </c>
      <c r="D22" s="18" t="s">
        <v>25</v>
      </c>
      <c r="E22" s="19">
        <v>102352.99</v>
      </c>
    </row>
    <row r="23" spans="1:5" x14ac:dyDescent="0.25">
      <c r="A23" s="41">
        <v>8</v>
      </c>
      <c r="B23" s="92">
        <v>1804021</v>
      </c>
      <c r="C23" s="93" t="s">
        <v>191</v>
      </c>
      <c r="D23" s="18" t="s">
        <v>25</v>
      </c>
      <c r="E23" s="19">
        <v>56991.12</v>
      </c>
    </row>
    <row r="24" spans="1:5" x14ac:dyDescent="0.25">
      <c r="A24" s="41">
        <v>9</v>
      </c>
      <c r="B24" s="92">
        <v>1804092</v>
      </c>
      <c r="C24" s="93" t="s">
        <v>192</v>
      </c>
      <c r="D24" s="18" t="s">
        <v>25</v>
      </c>
      <c r="E24" s="19">
        <v>45231.81</v>
      </c>
    </row>
    <row r="25" spans="1:5" x14ac:dyDescent="0.25">
      <c r="A25" s="44">
        <v>10</v>
      </c>
      <c r="B25" s="92">
        <v>1804102</v>
      </c>
      <c r="C25" s="93" t="s">
        <v>193</v>
      </c>
      <c r="D25" s="18" t="s">
        <v>25</v>
      </c>
      <c r="E25" s="19">
        <v>64935.08</v>
      </c>
    </row>
    <row r="26" spans="1:5" x14ac:dyDescent="0.25">
      <c r="A26" s="41">
        <v>11</v>
      </c>
      <c r="B26" s="92">
        <v>1804112</v>
      </c>
      <c r="C26" s="93" t="s">
        <v>194</v>
      </c>
      <c r="D26" s="18" t="s">
        <v>25</v>
      </c>
      <c r="E26" s="19">
        <v>146869.91</v>
      </c>
    </row>
    <row r="27" spans="1:5" x14ac:dyDescent="0.25">
      <c r="A27" s="41">
        <v>12</v>
      </c>
      <c r="B27" s="92">
        <v>1804</v>
      </c>
      <c r="C27" s="93" t="s">
        <v>195</v>
      </c>
      <c r="D27" s="18" t="s">
        <v>25</v>
      </c>
      <c r="E27" s="19">
        <v>48169</v>
      </c>
    </row>
    <row r="28" spans="1:5" ht="27" thickBot="1" x14ac:dyDescent="0.3">
      <c r="A28" s="42"/>
      <c r="B28" s="94"/>
      <c r="C28" s="95"/>
      <c r="D28" s="20" t="s">
        <v>196</v>
      </c>
      <c r="E28" s="21">
        <f>SUM(E16:E27)</f>
        <v>1251609.96</v>
      </c>
    </row>
    <row r="29" spans="1:5" x14ac:dyDescent="0.25">
      <c r="A29" s="43">
        <v>1</v>
      </c>
      <c r="B29" s="22">
        <v>1805022</v>
      </c>
      <c r="C29" s="23" t="s">
        <v>197</v>
      </c>
      <c r="D29" s="24" t="s">
        <v>198</v>
      </c>
      <c r="E29" s="25">
        <v>70789.34</v>
      </c>
    </row>
    <row r="30" spans="1:5" x14ac:dyDescent="0.25">
      <c r="A30" s="41">
        <v>2</v>
      </c>
      <c r="B30" s="26">
        <v>1805032</v>
      </c>
      <c r="C30" s="27" t="s">
        <v>199</v>
      </c>
      <c r="D30" s="18" t="s">
        <v>198</v>
      </c>
      <c r="E30" s="19">
        <v>101310.34</v>
      </c>
    </row>
    <row r="31" spans="1:5" x14ac:dyDescent="0.25">
      <c r="A31" s="41">
        <v>3</v>
      </c>
      <c r="B31" s="92">
        <v>1805042</v>
      </c>
      <c r="C31" s="93" t="s">
        <v>200</v>
      </c>
      <c r="D31" s="18" t="s">
        <v>198</v>
      </c>
      <c r="E31" s="19">
        <v>110051.4</v>
      </c>
    </row>
    <row r="32" spans="1:5" x14ac:dyDescent="0.25">
      <c r="A32" s="44">
        <v>4</v>
      </c>
      <c r="B32" s="92">
        <v>1805011</v>
      </c>
      <c r="C32" s="93" t="s">
        <v>201</v>
      </c>
      <c r="D32" s="18" t="s">
        <v>198</v>
      </c>
      <c r="E32" s="19">
        <v>387129.93</v>
      </c>
    </row>
    <row r="33" spans="1:5" x14ac:dyDescent="0.25">
      <c r="A33" s="41">
        <v>5</v>
      </c>
      <c r="B33" s="92">
        <v>1805053</v>
      </c>
      <c r="C33" s="93" t="s">
        <v>202</v>
      </c>
      <c r="D33" s="18" t="s">
        <v>198</v>
      </c>
      <c r="E33" s="19">
        <v>96830.91</v>
      </c>
    </row>
    <row r="34" spans="1:5" x14ac:dyDescent="0.25">
      <c r="A34" s="41">
        <v>6</v>
      </c>
      <c r="B34" s="92">
        <v>1805062</v>
      </c>
      <c r="C34" s="93" t="s">
        <v>203</v>
      </c>
      <c r="D34" s="18" t="s">
        <v>198</v>
      </c>
      <c r="E34" s="19">
        <v>14206.33</v>
      </c>
    </row>
    <row r="35" spans="1:5" x14ac:dyDescent="0.25">
      <c r="A35" s="44">
        <v>7</v>
      </c>
      <c r="B35" s="92">
        <v>1805072</v>
      </c>
      <c r="C35" s="93" t="s">
        <v>204</v>
      </c>
      <c r="D35" s="18" t="s">
        <v>198</v>
      </c>
      <c r="E35" s="19">
        <v>86025.49</v>
      </c>
    </row>
    <row r="36" spans="1:5" x14ac:dyDescent="0.25">
      <c r="A36" s="41">
        <v>8</v>
      </c>
      <c r="B36" s="92">
        <v>1805082</v>
      </c>
      <c r="C36" s="93" t="s">
        <v>205</v>
      </c>
      <c r="D36" s="18" t="s">
        <v>198</v>
      </c>
      <c r="E36" s="19">
        <v>58391.54</v>
      </c>
    </row>
    <row r="37" spans="1:5" x14ac:dyDescent="0.25">
      <c r="A37" s="41">
        <v>9</v>
      </c>
      <c r="B37" s="92">
        <v>1805092</v>
      </c>
      <c r="C37" s="93" t="s">
        <v>206</v>
      </c>
      <c r="D37" s="18" t="s">
        <v>198</v>
      </c>
      <c r="E37" s="19">
        <v>123930.77</v>
      </c>
    </row>
    <row r="38" spans="1:5" x14ac:dyDescent="0.25">
      <c r="A38" s="41">
        <v>10</v>
      </c>
      <c r="B38" s="92">
        <v>1805112</v>
      </c>
      <c r="C38" s="93" t="s">
        <v>207</v>
      </c>
      <c r="D38" s="18" t="s">
        <v>198</v>
      </c>
      <c r="E38" s="19">
        <v>105428.29</v>
      </c>
    </row>
    <row r="39" spans="1:5" x14ac:dyDescent="0.25">
      <c r="A39" s="44">
        <v>11</v>
      </c>
      <c r="B39" s="92">
        <v>1805</v>
      </c>
      <c r="C39" s="93" t="s">
        <v>208</v>
      </c>
      <c r="D39" s="18" t="s">
        <v>198</v>
      </c>
      <c r="E39" s="19">
        <v>4726.54</v>
      </c>
    </row>
    <row r="40" spans="1:5" ht="27" thickBot="1" x14ac:dyDescent="0.3">
      <c r="A40" s="45"/>
      <c r="B40" s="94"/>
      <c r="C40" s="95"/>
      <c r="D40" s="20" t="s">
        <v>209</v>
      </c>
      <c r="E40" s="21">
        <f>SUM(E29:E39)</f>
        <v>1158820.8800000001</v>
      </c>
    </row>
    <row r="41" spans="1:5" x14ac:dyDescent="0.25">
      <c r="A41" s="46">
        <v>1</v>
      </c>
      <c r="B41" s="28">
        <v>1807012</v>
      </c>
      <c r="C41" s="23" t="s">
        <v>210</v>
      </c>
      <c r="D41" s="24" t="s">
        <v>46</v>
      </c>
      <c r="E41" s="25">
        <v>149056.17000000001</v>
      </c>
    </row>
    <row r="42" spans="1:5" x14ac:dyDescent="0.25">
      <c r="A42" s="41">
        <v>2</v>
      </c>
      <c r="B42" s="26">
        <v>1807023</v>
      </c>
      <c r="C42" s="27" t="s">
        <v>211</v>
      </c>
      <c r="D42" s="18" t="s">
        <v>46</v>
      </c>
      <c r="E42" s="19">
        <v>148173.70000000001</v>
      </c>
    </row>
    <row r="43" spans="1:5" x14ac:dyDescent="0.25">
      <c r="A43" s="44">
        <v>3</v>
      </c>
      <c r="B43" s="92">
        <v>1807033</v>
      </c>
      <c r="C43" s="93" t="s">
        <v>212</v>
      </c>
      <c r="D43" s="18" t="s">
        <v>46</v>
      </c>
      <c r="E43" s="19">
        <v>108111.17</v>
      </c>
    </row>
    <row r="44" spans="1:5" x14ac:dyDescent="0.25">
      <c r="A44" s="41">
        <v>4</v>
      </c>
      <c r="B44" s="92">
        <v>1807043</v>
      </c>
      <c r="C44" s="93" t="s">
        <v>213</v>
      </c>
      <c r="D44" s="18" t="s">
        <v>46</v>
      </c>
      <c r="E44" s="19">
        <v>144600.62</v>
      </c>
    </row>
    <row r="45" spans="1:5" x14ac:dyDescent="0.25">
      <c r="A45" s="41">
        <v>5</v>
      </c>
      <c r="B45" s="92">
        <v>1807052</v>
      </c>
      <c r="C45" s="93" t="s">
        <v>214</v>
      </c>
      <c r="D45" s="18" t="s">
        <v>46</v>
      </c>
      <c r="E45" s="19">
        <v>122685.99</v>
      </c>
    </row>
    <row r="46" spans="1:5" x14ac:dyDescent="0.25">
      <c r="A46" s="41">
        <v>6</v>
      </c>
      <c r="B46" s="92">
        <v>1807062</v>
      </c>
      <c r="C46" s="93" t="s">
        <v>215</v>
      </c>
      <c r="D46" s="18" t="s">
        <v>46</v>
      </c>
      <c r="E46" s="19">
        <v>41839.96</v>
      </c>
    </row>
    <row r="47" spans="1:5" x14ac:dyDescent="0.25">
      <c r="A47" s="41">
        <v>7</v>
      </c>
      <c r="B47" s="92">
        <v>1807072</v>
      </c>
      <c r="C47" s="93" t="s">
        <v>216</v>
      </c>
      <c r="D47" s="18" t="s">
        <v>46</v>
      </c>
      <c r="E47" s="19">
        <v>135195.82999999999</v>
      </c>
    </row>
    <row r="48" spans="1:5" x14ac:dyDescent="0.25">
      <c r="A48" s="41">
        <v>8</v>
      </c>
      <c r="B48" s="92">
        <v>1807083</v>
      </c>
      <c r="C48" s="93" t="s">
        <v>217</v>
      </c>
      <c r="D48" s="18" t="s">
        <v>46</v>
      </c>
      <c r="E48" s="19">
        <v>188972.92</v>
      </c>
    </row>
    <row r="49" spans="1:5" x14ac:dyDescent="0.25">
      <c r="A49" s="41">
        <v>9</v>
      </c>
      <c r="B49" s="92">
        <v>1807102</v>
      </c>
      <c r="C49" s="93" t="s">
        <v>218</v>
      </c>
      <c r="D49" s="18" t="s">
        <v>46</v>
      </c>
      <c r="E49" s="19">
        <v>20665.64</v>
      </c>
    </row>
    <row r="50" spans="1:5" x14ac:dyDescent="0.25">
      <c r="A50" s="41">
        <v>10</v>
      </c>
      <c r="B50" s="92">
        <v>1807092</v>
      </c>
      <c r="C50" s="93" t="s">
        <v>219</v>
      </c>
      <c r="D50" s="18" t="s">
        <v>46</v>
      </c>
      <c r="E50" s="19">
        <v>102935.44</v>
      </c>
    </row>
    <row r="51" spans="1:5" ht="27" thickBot="1" x14ac:dyDescent="0.3">
      <c r="A51" s="42"/>
      <c r="B51" s="94"/>
      <c r="C51" s="95"/>
      <c r="D51" s="20" t="s">
        <v>220</v>
      </c>
      <c r="E51" s="21">
        <f>SUM(E41:E50)</f>
        <v>1162237.4399999997</v>
      </c>
    </row>
    <row r="52" spans="1:5" x14ac:dyDescent="0.25">
      <c r="A52" s="46">
        <v>1</v>
      </c>
      <c r="B52" s="22">
        <v>1821012</v>
      </c>
      <c r="C52" s="23" t="s">
        <v>221</v>
      </c>
      <c r="D52" s="24" t="s">
        <v>138</v>
      </c>
      <c r="E52" s="25">
        <v>29177.94</v>
      </c>
    </row>
    <row r="53" spans="1:5" x14ac:dyDescent="0.25">
      <c r="A53" s="41">
        <v>2</v>
      </c>
      <c r="B53" s="26">
        <v>1821022</v>
      </c>
      <c r="C53" s="27" t="s">
        <v>222</v>
      </c>
      <c r="D53" s="18" t="s">
        <v>138</v>
      </c>
      <c r="E53" s="19">
        <v>18763.95</v>
      </c>
    </row>
    <row r="54" spans="1:5" x14ac:dyDescent="0.25">
      <c r="A54" s="41">
        <v>3</v>
      </c>
      <c r="B54" s="92">
        <v>1821033</v>
      </c>
      <c r="C54" s="93" t="s">
        <v>223</v>
      </c>
      <c r="D54" s="18" t="s">
        <v>138</v>
      </c>
      <c r="E54" s="19">
        <v>101544.31</v>
      </c>
    </row>
    <row r="55" spans="1:5" x14ac:dyDescent="0.25">
      <c r="A55" s="44">
        <v>4</v>
      </c>
      <c r="B55" s="92">
        <v>1821042</v>
      </c>
      <c r="C55" s="93" t="s">
        <v>224</v>
      </c>
      <c r="D55" s="18" t="s">
        <v>138</v>
      </c>
      <c r="E55" s="19">
        <v>55081.27</v>
      </c>
    </row>
    <row r="56" spans="1:5" x14ac:dyDescent="0.25">
      <c r="A56" s="44">
        <v>5</v>
      </c>
      <c r="B56" s="92">
        <v>1821052</v>
      </c>
      <c r="C56" s="93" t="s">
        <v>225</v>
      </c>
      <c r="D56" s="18" t="s">
        <v>138</v>
      </c>
      <c r="E56" s="19">
        <v>54594.51</v>
      </c>
    </row>
    <row r="57" spans="1:5" x14ac:dyDescent="0.25">
      <c r="A57" s="44">
        <v>6</v>
      </c>
      <c r="B57" s="92">
        <v>1821</v>
      </c>
      <c r="C57" s="93" t="s">
        <v>226</v>
      </c>
      <c r="D57" s="18" t="s">
        <v>138</v>
      </c>
      <c r="E57" s="19">
        <v>7275.54</v>
      </c>
    </row>
    <row r="58" spans="1:5" ht="15.75" thickBot="1" x14ac:dyDescent="0.3">
      <c r="A58" s="45"/>
      <c r="B58" s="94"/>
      <c r="C58" s="95"/>
      <c r="D58" s="20" t="s">
        <v>227</v>
      </c>
      <c r="E58" s="21">
        <f>SUM(E52:E57)</f>
        <v>266437.52</v>
      </c>
    </row>
    <row r="59" spans="1:5" x14ac:dyDescent="0.25">
      <c r="A59" s="43">
        <v>1</v>
      </c>
      <c r="B59" s="22">
        <v>1809023</v>
      </c>
      <c r="C59" s="23" t="s">
        <v>228</v>
      </c>
      <c r="D59" s="24" t="s">
        <v>67</v>
      </c>
      <c r="E59" s="25">
        <v>55057.98</v>
      </c>
    </row>
    <row r="60" spans="1:5" x14ac:dyDescent="0.25">
      <c r="A60" s="44">
        <v>2</v>
      </c>
      <c r="B60" s="92">
        <v>1809032</v>
      </c>
      <c r="C60" s="93" t="s">
        <v>229</v>
      </c>
      <c r="D60" s="18" t="s">
        <v>67</v>
      </c>
      <c r="E60" s="19">
        <v>38750.5</v>
      </c>
    </row>
    <row r="61" spans="1:5" x14ac:dyDescent="0.25">
      <c r="A61" s="41">
        <v>3</v>
      </c>
      <c r="B61" s="92">
        <v>1809042</v>
      </c>
      <c r="C61" s="93" t="s">
        <v>230</v>
      </c>
      <c r="D61" s="18" t="s">
        <v>67</v>
      </c>
      <c r="E61" s="19">
        <v>86235.59</v>
      </c>
    </row>
    <row r="62" spans="1:5" x14ac:dyDescent="0.25">
      <c r="A62" s="41">
        <v>4</v>
      </c>
      <c r="B62" s="92">
        <v>1809011</v>
      </c>
      <c r="C62" s="93" t="s">
        <v>231</v>
      </c>
      <c r="D62" s="18" t="s">
        <v>67</v>
      </c>
      <c r="E62" s="19">
        <v>125779.07</v>
      </c>
    </row>
    <row r="63" spans="1:5" x14ac:dyDescent="0.25">
      <c r="A63" s="44">
        <v>5</v>
      </c>
      <c r="B63" s="92">
        <v>1809053</v>
      </c>
      <c r="C63" s="93" t="s">
        <v>232</v>
      </c>
      <c r="D63" s="18" t="s">
        <v>67</v>
      </c>
      <c r="E63" s="19">
        <v>60108.13</v>
      </c>
    </row>
    <row r="64" spans="1:5" x14ac:dyDescent="0.25">
      <c r="A64" s="41">
        <v>6</v>
      </c>
      <c r="B64" s="92">
        <v>1809065</v>
      </c>
      <c r="C64" s="93" t="s">
        <v>233</v>
      </c>
      <c r="D64" s="18" t="s">
        <v>67</v>
      </c>
      <c r="E64" s="19">
        <v>66196.62</v>
      </c>
    </row>
    <row r="65" spans="1:5" x14ac:dyDescent="0.25">
      <c r="A65" s="41">
        <v>7</v>
      </c>
      <c r="B65" s="92">
        <v>1809072</v>
      </c>
      <c r="C65" s="93" t="s">
        <v>234</v>
      </c>
      <c r="D65" s="18" t="s">
        <v>67</v>
      </c>
      <c r="E65" s="19">
        <v>34003.42</v>
      </c>
    </row>
    <row r="66" spans="1:5" x14ac:dyDescent="0.25">
      <c r="A66" s="41">
        <v>8</v>
      </c>
      <c r="B66" s="92">
        <v>1809082</v>
      </c>
      <c r="C66" s="93" t="s">
        <v>235</v>
      </c>
      <c r="D66" s="18" t="s">
        <v>67</v>
      </c>
      <c r="E66" s="19">
        <v>39961.120000000003</v>
      </c>
    </row>
    <row r="67" spans="1:5" x14ac:dyDescent="0.25">
      <c r="A67" s="41">
        <v>9</v>
      </c>
      <c r="B67" s="92">
        <v>1809</v>
      </c>
      <c r="C67" s="93" t="s">
        <v>236</v>
      </c>
      <c r="D67" s="18" t="s">
        <v>67</v>
      </c>
      <c r="E67" s="19">
        <v>24913.48</v>
      </c>
    </row>
    <row r="68" spans="1:5" ht="27" thickBot="1" x14ac:dyDescent="0.3">
      <c r="A68" s="47"/>
      <c r="B68" s="94"/>
      <c r="C68" s="95"/>
      <c r="D68" s="20" t="s">
        <v>237</v>
      </c>
      <c r="E68" s="21">
        <f>SUM(E59:E67)</f>
        <v>531005.91</v>
      </c>
    </row>
    <row r="69" spans="1:5" x14ac:dyDescent="0.25">
      <c r="A69" s="43">
        <v>1</v>
      </c>
      <c r="B69" s="22">
        <v>1813012</v>
      </c>
      <c r="C69" s="23" t="s">
        <v>238</v>
      </c>
      <c r="D69" s="24" t="s">
        <v>83</v>
      </c>
      <c r="E69" s="25">
        <v>53742.85</v>
      </c>
    </row>
    <row r="70" spans="1:5" x14ac:dyDescent="0.25">
      <c r="A70" s="41">
        <v>2</v>
      </c>
      <c r="B70" s="26">
        <v>1813022</v>
      </c>
      <c r="C70" s="27" t="s">
        <v>239</v>
      </c>
      <c r="D70" s="18" t="s">
        <v>83</v>
      </c>
      <c r="E70" s="19">
        <v>89644.73</v>
      </c>
    </row>
    <row r="71" spans="1:5" x14ac:dyDescent="0.25">
      <c r="A71" s="44">
        <v>3</v>
      </c>
      <c r="B71" s="26">
        <v>1813032</v>
      </c>
      <c r="C71" s="27" t="s">
        <v>240</v>
      </c>
      <c r="D71" s="18" t="s">
        <v>83</v>
      </c>
      <c r="E71" s="19">
        <v>43665.11</v>
      </c>
    </row>
    <row r="72" spans="1:5" x14ac:dyDescent="0.25">
      <c r="A72" s="41">
        <v>4</v>
      </c>
      <c r="B72" s="92">
        <v>1813042</v>
      </c>
      <c r="C72" s="93" t="s">
        <v>241</v>
      </c>
      <c r="D72" s="18" t="s">
        <v>83</v>
      </c>
      <c r="E72" s="19">
        <v>40569.31</v>
      </c>
    </row>
    <row r="73" spans="1:5" x14ac:dyDescent="0.25">
      <c r="A73" s="41">
        <v>5</v>
      </c>
      <c r="B73" s="92">
        <v>1813052</v>
      </c>
      <c r="C73" s="93" t="s">
        <v>242</v>
      </c>
      <c r="D73" s="18" t="s">
        <v>83</v>
      </c>
      <c r="E73" s="19">
        <v>51051.81</v>
      </c>
    </row>
    <row r="74" spans="1:5" x14ac:dyDescent="0.25">
      <c r="A74" s="44">
        <v>6</v>
      </c>
      <c r="B74" s="92">
        <v>1813062</v>
      </c>
      <c r="C74" s="93" t="s">
        <v>243</v>
      </c>
      <c r="D74" s="18" t="s">
        <v>83</v>
      </c>
      <c r="E74" s="19">
        <v>58741.9</v>
      </c>
    </row>
    <row r="75" spans="1:5" x14ac:dyDescent="0.25">
      <c r="A75" s="41">
        <v>7</v>
      </c>
      <c r="B75" s="92">
        <v>1813072</v>
      </c>
      <c r="C75" s="93" t="s">
        <v>244</v>
      </c>
      <c r="D75" s="18" t="s">
        <v>83</v>
      </c>
      <c r="E75" s="19">
        <v>104190.3</v>
      </c>
    </row>
    <row r="76" spans="1:5" x14ac:dyDescent="0.25">
      <c r="A76" s="44">
        <v>8</v>
      </c>
      <c r="B76" s="92">
        <v>1813082</v>
      </c>
      <c r="C76" s="93" t="s">
        <v>245</v>
      </c>
      <c r="D76" s="18" t="s">
        <v>83</v>
      </c>
      <c r="E76" s="19">
        <v>84405.52</v>
      </c>
    </row>
    <row r="77" spans="1:5" x14ac:dyDescent="0.25">
      <c r="A77" s="41">
        <v>9</v>
      </c>
      <c r="B77" s="92">
        <v>1813092</v>
      </c>
      <c r="C77" s="93" t="s">
        <v>246</v>
      </c>
      <c r="D77" s="18" t="s">
        <v>83</v>
      </c>
      <c r="E77" s="19">
        <v>32258.62</v>
      </c>
    </row>
    <row r="78" spans="1:5" x14ac:dyDescent="0.25">
      <c r="A78" s="44">
        <v>10</v>
      </c>
      <c r="B78" s="92">
        <v>1813102</v>
      </c>
      <c r="C78" s="93" t="s">
        <v>247</v>
      </c>
      <c r="D78" s="18" t="s">
        <v>83</v>
      </c>
      <c r="E78" s="19">
        <v>121354.09</v>
      </c>
    </row>
    <row r="79" spans="1:5" ht="27" thickBot="1" x14ac:dyDescent="0.3">
      <c r="A79" s="45"/>
      <c r="B79" s="94"/>
      <c r="C79" s="95"/>
      <c r="D79" s="20" t="s">
        <v>248</v>
      </c>
      <c r="E79" s="21">
        <f>SUM(E69:E78)</f>
        <v>679624.24</v>
      </c>
    </row>
    <row r="80" spans="1:5" x14ac:dyDescent="0.25">
      <c r="A80" s="46">
        <v>1</v>
      </c>
      <c r="B80" s="22">
        <v>1814022</v>
      </c>
      <c r="C80" s="29" t="s">
        <v>249</v>
      </c>
      <c r="D80" s="24" t="s">
        <v>104</v>
      </c>
      <c r="E80" s="25">
        <v>39329.24</v>
      </c>
    </row>
    <row r="81" spans="1:5" x14ac:dyDescent="0.25">
      <c r="A81" s="41">
        <v>2</v>
      </c>
      <c r="B81" s="26">
        <v>1814032</v>
      </c>
      <c r="C81" s="27" t="s">
        <v>250</v>
      </c>
      <c r="D81" s="18" t="s">
        <v>104</v>
      </c>
      <c r="E81" s="19">
        <v>50827.74</v>
      </c>
    </row>
    <row r="82" spans="1:5" x14ac:dyDescent="0.25">
      <c r="A82" s="41">
        <v>3</v>
      </c>
      <c r="B82" s="92">
        <v>1814042</v>
      </c>
      <c r="C82" s="93" t="s">
        <v>251</v>
      </c>
      <c r="D82" s="18" t="s">
        <v>104</v>
      </c>
      <c r="E82" s="19">
        <v>41236.75</v>
      </c>
    </row>
    <row r="83" spans="1:5" x14ac:dyDescent="0.25">
      <c r="A83" s="44">
        <v>4</v>
      </c>
      <c r="B83" s="92">
        <v>1814053</v>
      </c>
      <c r="C83" s="93" t="s">
        <v>252</v>
      </c>
      <c r="D83" s="18" t="s">
        <v>104</v>
      </c>
      <c r="E83" s="19">
        <v>128563.83</v>
      </c>
    </row>
    <row r="84" spans="1:5" x14ac:dyDescent="0.25">
      <c r="A84" s="41">
        <v>5</v>
      </c>
      <c r="B84" s="92">
        <v>1814062</v>
      </c>
      <c r="C84" s="93" t="s">
        <v>253</v>
      </c>
      <c r="D84" s="18" t="s">
        <v>104</v>
      </c>
      <c r="E84" s="19">
        <v>136045.32</v>
      </c>
    </row>
    <row r="85" spans="1:5" x14ac:dyDescent="0.25">
      <c r="A85" s="41">
        <v>6</v>
      </c>
      <c r="B85" s="92">
        <v>1814011</v>
      </c>
      <c r="C85" s="93" t="s">
        <v>254</v>
      </c>
      <c r="D85" s="18" t="s">
        <v>104</v>
      </c>
      <c r="E85" s="19">
        <v>212868.15</v>
      </c>
    </row>
    <row r="86" spans="1:5" x14ac:dyDescent="0.25">
      <c r="A86" s="44">
        <v>7</v>
      </c>
      <c r="B86" s="92">
        <v>1814073</v>
      </c>
      <c r="C86" s="93" t="s">
        <v>255</v>
      </c>
      <c r="D86" s="18" t="s">
        <v>104</v>
      </c>
      <c r="E86" s="19">
        <v>71485.929999999993</v>
      </c>
    </row>
    <row r="87" spans="1:5" x14ac:dyDescent="0.25">
      <c r="A87" s="41">
        <v>8</v>
      </c>
      <c r="B87" s="92">
        <v>1814082</v>
      </c>
      <c r="C87" s="93" t="s">
        <v>256</v>
      </c>
      <c r="D87" s="18" t="s">
        <v>104</v>
      </c>
      <c r="E87" s="19">
        <v>97002.65</v>
      </c>
    </row>
    <row r="88" spans="1:5" x14ac:dyDescent="0.25">
      <c r="A88" s="41">
        <v>9</v>
      </c>
      <c r="B88" s="92">
        <v>1814092</v>
      </c>
      <c r="C88" s="93" t="s">
        <v>257</v>
      </c>
      <c r="D88" s="18" t="s">
        <v>104</v>
      </c>
      <c r="E88" s="19">
        <v>74360.5</v>
      </c>
    </row>
    <row r="89" spans="1:5" ht="27" thickBot="1" x14ac:dyDescent="0.3">
      <c r="A89" s="42"/>
      <c r="B89" s="94"/>
      <c r="C89" s="95"/>
      <c r="D89" s="20" t="s">
        <v>258</v>
      </c>
      <c r="E89" s="21">
        <f>SUM(E80:E88)</f>
        <v>851720.11</v>
      </c>
    </row>
    <row r="90" spans="1:5" x14ac:dyDescent="0.25">
      <c r="A90" s="43">
        <v>1</v>
      </c>
      <c r="B90" s="22">
        <v>1817022</v>
      </c>
      <c r="C90" s="23" t="s">
        <v>259</v>
      </c>
      <c r="D90" s="24" t="s">
        <v>122</v>
      </c>
      <c r="E90" s="25">
        <v>49193.82</v>
      </c>
    </row>
    <row r="91" spans="1:5" x14ac:dyDescent="0.25">
      <c r="A91" s="44">
        <v>2</v>
      </c>
      <c r="B91" s="26">
        <v>1817032</v>
      </c>
      <c r="C91" s="27" t="s">
        <v>260</v>
      </c>
      <c r="D91" s="18" t="s">
        <v>122</v>
      </c>
      <c r="E91" s="19">
        <v>78278.259999999995</v>
      </c>
    </row>
    <row r="92" spans="1:5" x14ac:dyDescent="0.25">
      <c r="A92" s="44">
        <v>3</v>
      </c>
      <c r="B92" s="92">
        <v>1817042</v>
      </c>
      <c r="C92" s="93" t="s">
        <v>261</v>
      </c>
      <c r="D92" s="18" t="s">
        <v>122</v>
      </c>
      <c r="E92" s="19">
        <v>39240.26</v>
      </c>
    </row>
    <row r="93" spans="1:5" x14ac:dyDescent="0.25">
      <c r="A93" s="44">
        <v>4</v>
      </c>
      <c r="B93" s="92">
        <v>1817052</v>
      </c>
      <c r="C93" s="93" t="s">
        <v>262</v>
      </c>
      <c r="D93" s="18" t="s">
        <v>122</v>
      </c>
      <c r="E93" s="19">
        <v>133654.03</v>
      </c>
    </row>
    <row r="94" spans="1:5" x14ac:dyDescent="0.25">
      <c r="A94" s="41">
        <v>5</v>
      </c>
      <c r="B94" s="92">
        <v>1817011</v>
      </c>
      <c r="C94" s="93" t="s">
        <v>263</v>
      </c>
      <c r="D94" s="18" t="s">
        <v>122</v>
      </c>
      <c r="E94" s="19">
        <v>403007.02</v>
      </c>
    </row>
    <row r="95" spans="1:5" x14ac:dyDescent="0.25">
      <c r="A95" s="44">
        <v>6</v>
      </c>
      <c r="B95" s="92">
        <v>1817062</v>
      </c>
      <c r="C95" s="93" t="s">
        <v>264</v>
      </c>
      <c r="D95" s="18" t="s">
        <v>122</v>
      </c>
      <c r="E95" s="19">
        <v>21315.05</v>
      </c>
    </row>
    <row r="96" spans="1:5" x14ac:dyDescent="0.25">
      <c r="A96" s="44">
        <v>7</v>
      </c>
      <c r="B96" s="92">
        <v>1817073</v>
      </c>
      <c r="C96" s="93" t="s">
        <v>265</v>
      </c>
      <c r="D96" s="18" t="s">
        <v>122</v>
      </c>
      <c r="E96" s="19">
        <v>134628.91</v>
      </c>
    </row>
    <row r="97" spans="1:5" x14ac:dyDescent="0.25">
      <c r="A97" s="44">
        <v>8</v>
      </c>
      <c r="B97" s="92">
        <v>1817082</v>
      </c>
      <c r="C97" s="93" t="s">
        <v>266</v>
      </c>
      <c r="D97" s="18" t="s">
        <v>122</v>
      </c>
      <c r="E97" s="19">
        <v>94328.89</v>
      </c>
    </row>
    <row r="98" spans="1:5" x14ac:dyDescent="0.25">
      <c r="A98" s="41">
        <v>9</v>
      </c>
      <c r="B98" s="92">
        <v>1817</v>
      </c>
      <c r="C98" s="93" t="s">
        <v>267</v>
      </c>
      <c r="D98" s="18" t="s">
        <v>122</v>
      </c>
      <c r="E98" s="19">
        <v>19863.62</v>
      </c>
    </row>
    <row r="99" spans="1:5" ht="27" thickBot="1" x14ac:dyDescent="0.3">
      <c r="A99" s="42"/>
      <c r="B99" s="30"/>
      <c r="C99" s="31"/>
      <c r="D99" s="20" t="s">
        <v>268</v>
      </c>
      <c r="E99" s="21">
        <f>SUM(E90:E98)</f>
        <v>973509.8600000001</v>
      </c>
    </row>
    <row r="100" spans="1:5" ht="15.75" thickBot="1" x14ac:dyDescent="0.3">
      <c r="A100" s="48">
        <v>1</v>
      </c>
      <c r="B100" s="96">
        <v>1861</v>
      </c>
      <c r="C100" s="97" t="s">
        <v>269</v>
      </c>
      <c r="D100" s="32"/>
      <c r="E100" s="33">
        <v>23520.29</v>
      </c>
    </row>
    <row r="101" spans="1:5" ht="15.75" thickBot="1" x14ac:dyDescent="0.3">
      <c r="A101" s="49">
        <v>1</v>
      </c>
      <c r="B101" s="98">
        <v>1862</v>
      </c>
      <c r="C101" s="99" t="s">
        <v>270</v>
      </c>
      <c r="D101" s="34"/>
      <c r="E101" s="35">
        <v>44317.23</v>
      </c>
    </row>
    <row r="102" spans="1:5" ht="15.75" thickBot="1" x14ac:dyDescent="0.3">
      <c r="A102" s="48"/>
      <c r="B102" s="36"/>
      <c r="C102" s="37"/>
      <c r="D102" s="32" t="s">
        <v>271</v>
      </c>
      <c r="E102" s="38">
        <f>E7+E15+E28+E40+E51+E58+E68+E79+E89+E100+E101</f>
        <v>6930656.1600000001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962F-CF66-4178-B80B-C6EABB62BF4B}">
  <dimension ref="A1:F55"/>
  <sheetViews>
    <sheetView workbookViewId="0">
      <selection activeCell="B22" sqref="B22"/>
    </sheetView>
  </sheetViews>
  <sheetFormatPr defaultRowHeight="15" x14ac:dyDescent="0.25"/>
  <cols>
    <col min="1" max="1" width="3.7109375" customWidth="1"/>
    <col min="2" max="2" width="18" bestFit="1" customWidth="1"/>
    <col min="3" max="3" width="24.140625" bestFit="1" customWidth="1"/>
    <col min="4" max="4" width="18.7109375" bestFit="1" customWidth="1"/>
    <col min="5" max="5" width="19.140625" customWidth="1"/>
    <col min="6" max="6" width="17.140625" customWidth="1"/>
  </cols>
  <sheetData>
    <row r="1" spans="1:6" ht="36.950000000000003" customHeight="1" x14ac:dyDescent="0.25">
      <c r="A1" s="193" t="s">
        <v>504</v>
      </c>
      <c r="B1" s="193"/>
      <c r="C1" s="193"/>
      <c r="D1" s="193"/>
      <c r="E1" s="193"/>
      <c r="F1" s="193"/>
    </row>
    <row r="2" spans="1:6" ht="60" x14ac:dyDescent="0.25">
      <c r="A2" s="136" t="s">
        <v>505</v>
      </c>
      <c r="B2" s="136" t="s">
        <v>161</v>
      </c>
      <c r="C2" s="137" t="s">
        <v>506</v>
      </c>
      <c r="D2" s="136" t="s">
        <v>507</v>
      </c>
      <c r="E2" s="171" t="s">
        <v>508</v>
      </c>
      <c r="F2" s="170" t="s">
        <v>509</v>
      </c>
    </row>
    <row r="3" spans="1:6" x14ac:dyDescent="0.25">
      <c r="A3" s="138">
        <v>1</v>
      </c>
      <c r="B3" s="138" t="s">
        <v>417</v>
      </c>
      <c r="C3" s="139" t="s">
        <v>510</v>
      </c>
      <c r="D3" s="138" t="s">
        <v>511</v>
      </c>
      <c r="E3" s="140">
        <v>40000</v>
      </c>
      <c r="F3" s="141">
        <f>SUM(E3:E5)</f>
        <v>129634</v>
      </c>
    </row>
    <row r="4" spans="1:6" x14ac:dyDescent="0.25">
      <c r="A4" s="138"/>
      <c r="B4" s="138"/>
      <c r="C4" s="139" t="s">
        <v>510</v>
      </c>
      <c r="D4" s="138" t="s">
        <v>512</v>
      </c>
      <c r="E4" s="140">
        <v>60000</v>
      </c>
      <c r="F4" s="142"/>
    </row>
    <row r="5" spans="1:6" x14ac:dyDescent="0.25">
      <c r="A5" s="138"/>
      <c r="B5" s="138"/>
      <c r="C5" s="139" t="s">
        <v>513</v>
      </c>
      <c r="D5" s="138" t="s">
        <v>514</v>
      </c>
      <c r="E5" s="140">
        <v>29634</v>
      </c>
      <c r="F5" s="142"/>
    </row>
    <row r="6" spans="1:6" x14ac:dyDescent="0.25">
      <c r="A6" s="138"/>
      <c r="B6" s="138"/>
      <c r="C6" s="139"/>
      <c r="D6" s="138"/>
      <c r="E6" s="143"/>
      <c r="F6" s="142"/>
    </row>
    <row r="7" spans="1:6" x14ac:dyDescent="0.25">
      <c r="A7" s="138">
        <v>2</v>
      </c>
      <c r="B7" s="138" t="s">
        <v>431</v>
      </c>
      <c r="C7" s="144" t="s">
        <v>431</v>
      </c>
      <c r="D7" s="138" t="s">
        <v>515</v>
      </c>
      <c r="E7" s="145">
        <v>40000</v>
      </c>
      <c r="F7" s="141">
        <f>SUM(E7:E11)</f>
        <v>181400</v>
      </c>
    </row>
    <row r="8" spans="1:6" x14ac:dyDescent="0.25">
      <c r="A8" s="138"/>
      <c r="B8" s="138"/>
      <c r="C8" s="144" t="s">
        <v>516</v>
      </c>
      <c r="D8" s="138" t="s">
        <v>517</v>
      </c>
      <c r="E8" s="145">
        <v>70000</v>
      </c>
      <c r="F8" s="142"/>
    </row>
    <row r="9" spans="1:6" x14ac:dyDescent="0.25">
      <c r="A9" s="138"/>
      <c r="B9" s="138"/>
      <c r="C9" s="144" t="s">
        <v>431</v>
      </c>
      <c r="D9" s="138" t="s">
        <v>518</v>
      </c>
      <c r="E9" s="145">
        <v>30000</v>
      </c>
      <c r="F9" s="142"/>
    </row>
    <row r="10" spans="1:6" x14ac:dyDescent="0.25">
      <c r="A10" s="138"/>
      <c r="B10" s="138"/>
      <c r="C10" s="144" t="s">
        <v>519</v>
      </c>
      <c r="D10" s="138" t="s">
        <v>520</v>
      </c>
      <c r="E10" s="145">
        <v>30000</v>
      </c>
      <c r="F10" s="142"/>
    </row>
    <row r="11" spans="1:6" x14ac:dyDescent="0.25">
      <c r="A11" s="138"/>
      <c r="B11" s="138"/>
      <c r="C11" s="144" t="s">
        <v>521</v>
      </c>
      <c r="D11" s="138" t="s">
        <v>522</v>
      </c>
      <c r="E11" s="145">
        <v>11400</v>
      </c>
      <c r="F11" s="142"/>
    </row>
    <row r="12" spans="1:6" x14ac:dyDescent="0.25">
      <c r="A12" s="138"/>
      <c r="B12" s="138"/>
      <c r="C12" s="139"/>
      <c r="D12" s="146"/>
      <c r="E12" s="147"/>
      <c r="F12" s="142"/>
    </row>
    <row r="13" spans="1:6" x14ac:dyDescent="0.25">
      <c r="A13" s="138">
        <v>3</v>
      </c>
      <c r="B13" s="138" t="s">
        <v>425</v>
      </c>
      <c r="C13" s="144" t="s">
        <v>523</v>
      </c>
      <c r="D13" s="138" t="s">
        <v>524</v>
      </c>
      <c r="E13" s="145">
        <v>19800</v>
      </c>
      <c r="F13" s="141">
        <f>SUM(E13:E16)</f>
        <v>69321</v>
      </c>
    </row>
    <row r="14" spans="1:6" x14ac:dyDescent="0.25">
      <c r="A14" s="138"/>
      <c r="B14" s="138"/>
      <c r="C14" s="144" t="s">
        <v>525</v>
      </c>
      <c r="D14" s="138" t="s">
        <v>526</v>
      </c>
      <c r="E14" s="145">
        <v>19500</v>
      </c>
      <c r="F14" s="142"/>
    </row>
    <row r="15" spans="1:6" x14ac:dyDescent="0.25">
      <c r="A15" s="138"/>
      <c r="B15" s="138"/>
      <c r="C15" s="144" t="s">
        <v>527</v>
      </c>
      <c r="D15" s="138" t="s">
        <v>528</v>
      </c>
      <c r="E15" s="145">
        <v>10021</v>
      </c>
      <c r="F15" s="142"/>
    </row>
    <row r="16" spans="1:6" x14ac:dyDescent="0.25">
      <c r="A16" s="138"/>
      <c r="B16" s="138"/>
      <c r="C16" s="144" t="s">
        <v>529</v>
      </c>
      <c r="D16" s="138" t="s">
        <v>530</v>
      </c>
      <c r="E16" s="145">
        <v>20000</v>
      </c>
      <c r="F16" s="142"/>
    </row>
    <row r="17" spans="1:6" x14ac:dyDescent="0.25">
      <c r="A17" s="138"/>
      <c r="B17" s="138"/>
      <c r="C17" s="139"/>
      <c r="D17" s="146"/>
      <c r="E17" s="140"/>
      <c r="F17" s="142"/>
    </row>
    <row r="18" spans="1:6" x14ac:dyDescent="0.25">
      <c r="A18" s="138">
        <v>4</v>
      </c>
      <c r="B18" s="138" t="s">
        <v>429</v>
      </c>
      <c r="C18" s="144" t="s">
        <v>531</v>
      </c>
      <c r="D18" s="138" t="s">
        <v>532</v>
      </c>
      <c r="E18" s="145">
        <v>40000</v>
      </c>
      <c r="F18" s="141">
        <f>SUM(E18:E20)</f>
        <v>99387</v>
      </c>
    </row>
    <row r="19" spans="1:6" x14ac:dyDescent="0.25">
      <c r="A19" s="138"/>
      <c r="B19" s="148"/>
      <c r="C19" s="144" t="s">
        <v>533</v>
      </c>
      <c r="D19" s="138" t="s">
        <v>534</v>
      </c>
      <c r="E19" s="145">
        <v>46760</v>
      </c>
      <c r="F19" s="142"/>
    </row>
    <row r="20" spans="1:6" x14ac:dyDescent="0.25">
      <c r="A20" s="138"/>
      <c r="B20" s="148"/>
      <c r="C20" s="139" t="s">
        <v>535</v>
      </c>
      <c r="D20" s="146" t="s">
        <v>536</v>
      </c>
      <c r="E20" s="140">
        <v>12627</v>
      </c>
      <c r="F20" s="142"/>
    </row>
    <row r="21" spans="1:6" x14ac:dyDescent="0.25">
      <c r="A21" s="138"/>
      <c r="B21" s="148"/>
      <c r="C21" s="139"/>
      <c r="D21" s="146"/>
      <c r="E21" s="140"/>
      <c r="F21" s="142"/>
    </row>
    <row r="22" spans="1:6" ht="28.5" x14ac:dyDescent="0.25">
      <c r="A22" s="138">
        <v>5</v>
      </c>
      <c r="B22" s="149" t="s">
        <v>423</v>
      </c>
      <c r="C22" s="144" t="s">
        <v>537</v>
      </c>
      <c r="D22" s="138" t="s">
        <v>538</v>
      </c>
      <c r="E22" s="145">
        <v>20000</v>
      </c>
      <c r="F22" s="150">
        <f>SUM(E22)</f>
        <v>20000</v>
      </c>
    </row>
    <row r="23" spans="1:6" x14ac:dyDescent="0.25">
      <c r="A23" s="138"/>
      <c r="B23" s="148"/>
      <c r="C23" s="139"/>
      <c r="D23" s="146"/>
      <c r="E23" s="147"/>
      <c r="F23" s="142"/>
    </row>
    <row r="24" spans="1:6" x14ac:dyDescent="0.25">
      <c r="A24" s="138">
        <v>6</v>
      </c>
      <c r="B24" s="138" t="s">
        <v>433</v>
      </c>
      <c r="C24" s="144" t="s">
        <v>539</v>
      </c>
      <c r="D24" s="138" t="s">
        <v>540</v>
      </c>
      <c r="E24" s="145">
        <v>30000</v>
      </c>
      <c r="F24" s="141">
        <f>SUM(E24:E27)</f>
        <v>111518</v>
      </c>
    </row>
    <row r="25" spans="1:6" x14ac:dyDescent="0.25">
      <c r="A25" s="138"/>
      <c r="B25" s="148"/>
      <c r="C25" s="144" t="s">
        <v>541</v>
      </c>
      <c r="D25" s="138" t="s">
        <v>542</v>
      </c>
      <c r="E25" s="145">
        <v>11518</v>
      </c>
      <c r="F25" s="142"/>
    </row>
    <row r="26" spans="1:6" x14ac:dyDescent="0.25">
      <c r="A26" s="138"/>
      <c r="B26" s="148"/>
      <c r="C26" s="144" t="s">
        <v>539</v>
      </c>
      <c r="D26" s="138" t="s">
        <v>543</v>
      </c>
      <c r="E26" s="145">
        <v>50000</v>
      </c>
      <c r="F26" s="142"/>
    </row>
    <row r="27" spans="1:6" x14ac:dyDescent="0.25">
      <c r="A27" s="138"/>
      <c r="B27" s="148"/>
      <c r="C27" s="144" t="s">
        <v>403</v>
      </c>
      <c r="D27" s="138" t="s">
        <v>544</v>
      </c>
      <c r="E27" s="145">
        <v>20000</v>
      </c>
      <c r="F27" s="142"/>
    </row>
    <row r="28" spans="1:6" x14ac:dyDescent="0.25">
      <c r="A28" s="138"/>
      <c r="B28" s="148"/>
      <c r="C28" s="139"/>
      <c r="D28" s="146"/>
      <c r="E28" s="147"/>
      <c r="F28" s="142"/>
    </row>
    <row r="29" spans="1:6" x14ac:dyDescent="0.25">
      <c r="A29" s="138">
        <v>7</v>
      </c>
      <c r="B29" s="138" t="s">
        <v>432</v>
      </c>
      <c r="C29" s="139" t="s">
        <v>545</v>
      </c>
      <c r="D29" s="146" t="s">
        <v>546</v>
      </c>
      <c r="E29" s="145">
        <v>30000</v>
      </c>
      <c r="F29" s="150">
        <f>SUM(E29)</f>
        <v>30000</v>
      </c>
    </row>
    <row r="30" spans="1:6" x14ac:dyDescent="0.25">
      <c r="A30" s="138"/>
      <c r="B30" s="148"/>
      <c r="C30" s="139"/>
      <c r="D30" s="146"/>
      <c r="E30" s="147"/>
      <c r="F30" s="142"/>
    </row>
    <row r="31" spans="1:6" x14ac:dyDescent="0.25">
      <c r="A31" s="138">
        <v>8</v>
      </c>
      <c r="B31" s="138" t="s">
        <v>424</v>
      </c>
      <c r="C31" s="144" t="s">
        <v>547</v>
      </c>
      <c r="D31" s="138" t="s">
        <v>548</v>
      </c>
      <c r="E31" s="145">
        <v>53390</v>
      </c>
      <c r="F31" s="150">
        <f>SUM(E31:E36)</f>
        <v>272426</v>
      </c>
    </row>
    <row r="32" spans="1:6" x14ac:dyDescent="0.25">
      <c r="A32" s="138"/>
      <c r="B32" s="148"/>
      <c r="C32" s="144" t="s">
        <v>549</v>
      </c>
      <c r="D32" s="138" t="s">
        <v>550</v>
      </c>
      <c r="E32" s="145">
        <v>92816</v>
      </c>
      <c r="F32" s="142"/>
    </row>
    <row r="33" spans="1:6" x14ac:dyDescent="0.25">
      <c r="A33" s="138"/>
      <c r="B33" s="148"/>
      <c r="C33" s="144" t="s">
        <v>374</v>
      </c>
      <c r="D33" s="138" t="s">
        <v>551</v>
      </c>
      <c r="E33" s="145">
        <v>68220</v>
      </c>
      <c r="F33" s="142"/>
    </row>
    <row r="34" spans="1:6" x14ac:dyDescent="0.25">
      <c r="A34" s="138"/>
      <c r="B34" s="148"/>
      <c r="C34" s="144" t="s">
        <v>374</v>
      </c>
      <c r="D34" s="138" t="s">
        <v>552</v>
      </c>
      <c r="E34" s="145">
        <v>12300</v>
      </c>
      <c r="F34" s="142"/>
    </row>
    <row r="35" spans="1:6" x14ac:dyDescent="0.25">
      <c r="A35" s="138"/>
      <c r="B35" s="148"/>
      <c r="C35" s="144" t="s">
        <v>398</v>
      </c>
      <c r="D35" s="138" t="s">
        <v>553</v>
      </c>
      <c r="E35" s="145">
        <v>15700</v>
      </c>
      <c r="F35" s="142"/>
    </row>
    <row r="36" spans="1:6" x14ac:dyDescent="0.25">
      <c r="A36" s="138"/>
      <c r="B36" s="148"/>
      <c r="C36" s="144" t="s">
        <v>554</v>
      </c>
      <c r="D36" s="138" t="s">
        <v>555</v>
      </c>
      <c r="E36" s="145">
        <v>30000</v>
      </c>
      <c r="F36" s="142"/>
    </row>
    <row r="37" spans="1:6" x14ac:dyDescent="0.25">
      <c r="A37" s="151"/>
      <c r="B37" s="152"/>
      <c r="C37" s="153"/>
      <c r="D37" s="154"/>
      <c r="E37" s="142"/>
      <c r="F37" s="147"/>
    </row>
    <row r="38" spans="1:6" x14ac:dyDescent="0.25">
      <c r="A38" s="138">
        <v>9</v>
      </c>
      <c r="B38" s="138" t="s">
        <v>427</v>
      </c>
      <c r="C38" s="138" t="s">
        <v>556</v>
      </c>
      <c r="D38" s="138" t="s">
        <v>557</v>
      </c>
      <c r="E38" s="155">
        <v>40000</v>
      </c>
      <c r="F38" s="156">
        <f>SUM(E38:E43)</f>
        <v>298259</v>
      </c>
    </row>
    <row r="39" spans="1:6" x14ac:dyDescent="0.25">
      <c r="A39" s="138"/>
      <c r="B39" s="148"/>
      <c r="C39" s="138" t="s">
        <v>558</v>
      </c>
      <c r="D39" s="138" t="s">
        <v>559</v>
      </c>
      <c r="E39" s="155">
        <v>52532</v>
      </c>
      <c r="F39" s="147"/>
    </row>
    <row r="40" spans="1:6" x14ac:dyDescent="0.25">
      <c r="A40" s="138"/>
      <c r="B40" s="148"/>
      <c r="C40" s="138" t="s">
        <v>560</v>
      </c>
      <c r="D40" s="138" t="s">
        <v>561</v>
      </c>
      <c r="E40" s="155">
        <v>110000</v>
      </c>
      <c r="F40" s="147"/>
    </row>
    <row r="41" spans="1:6" x14ac:dyDescent="0.25">
      <c r="A41" s="138"/>
      <c r="B41" s="148"/>
      <c r="C41" s="138" t="s">
        <v>562</v>
      </c>
      <c r="D41" s="138" t="s">
        <v>563</v>
      </c>
      <c r="E41" s="155">
        <v>50000</v>
      </c>
      <c r="F41" s="147"/>
    </row>
    <row r="42" spans="1:6" x14ac:dyDescent="0.25">
      <c r="A42" s="138"/>
      <c r="B42" s="148"/>
      <c r="C42" s="138" t="s">
        <v>377</v>
      </c>
      <c r="D42" s="138" t="s">
        <v>564</v>
      </c>
      <c r="E42" s="155">
        <v>15727</v>
      </c>
      <c r="F42" s="147"/>
    </row>
    <row r="43" spans="1:6" ht="42.75" x14ac:dyDescent="0.25">
      <c r="A43" s="138"/>
      <c r="B43" s="148"/>
      <c r="C43" s="149" t="s">
        <v>565</v>
      </c>
      <c r="D43" s="138" t="s">
        <v>566</v>
      </c>
      <c r="E43" s="155">
        <v>30000</v>
      </c>
      <c r="F43" s="147"/>
    </row>
    <row r="44" spans="1:6" x14ac:dyDescent="0.25">
      <c r="A44" s="157"/>
      <c r="B44" s="158"/>
      <c r="C44" s="159"/>
      <c r="D44" s="157"/>
      <c r="E44" s="160"/>
      <c r="F44" s="142"/>
    </row>
    <row r="45" spans="1:6" x14ac:dyDescent="0.25">
      <c r="A45" s="138">
        <v>10</v>
      </c>
      <c r="B45" s="138" t="s">
        <v>492</v>
      </c>
      <c r="C45" s="144" t="s">
        <v>567</v>
      </c>
      <c r="D45" s="138" t="s">
        <v>568</v>
      </c>
      <c r="E45" s="145">
        <v>30000</v>
      </c>
      <c r="F45" s="150">
        <f>SUM(E45:E52)</f>
        <v>614620</v>
      </c>
    </row>
    <row r="46" spans="1:6" x14ac:dyDescent="0.25">
      <c r="A46" s="138"/>
      <c r="B46" s="148"/>
      <c r="C46" s="144" t="s">
        <v>569</v>
      </c>
      <c r="D46" s="138" t="s">
        <v>570</v>
      </c>
      <c r="E46" s="145">
        <v>304620</v>
      </c>
      <c r="F46" s="142"/>
    </row>
    <row r="47" spans="1:6" x14ac:dyDescent="0.25">
      <c r="A47" s="138"/>
      <c r="B47" s="148"/>
      <c r="C47" s="144" t="s">
        <v>571</v>
      </c>
      <c r="D47" s="138" t="s">
        <v>572</v>
      </c>
      <c r="E47" s="145">
        <v>40000</v>
      </c>
      <c r="F47" s="142"/>
    </row>
    <row r="48" spans="1:6" x14ac:dyDescent="0.25">
      <c r="A48" s="138"/>
      <c r="B48" s="148"/>
      <c r="C48" s="144" t="s">
        <v>573</v>
      </c>
      <c r="D48" s="138" t="s">
        <v>574</v>
      </c>
      <c r="E48" s="145">
        <v>50000</v>
      </c>
      <c r="F48" s="142"/>
    </row>
    <row r="49" spans="1:6" x14ac:dyDescent="0.25">
      <c r="A49" s="138"/>
      <c r="B49" s="148"/>
      <c r="C49" s="144" t="s">
        <v>372</v>
      </c>
      <c r="D49" s="138" t="s">
        <v>575</v>
      </c>
      <c r="E49" s="145">
        <v>70000</v>
      </c>
      <c r="F49" s="142"/>
    </row>
    <row r="50" spans="1:6" x14ac:dyDescent="0.25">
      <c r="A50" s="138"/>
      <c r="B50" s="148"/>
      <c r="C50" s="144" t="s">
        <v>576</v>
      </c>
      <c r="D50" s="138" t="s">
        <v>577</v>
      </c>
      <c r="E50" s="145">
        <v>30000</v>
      </c>
      <c r="F50" s="142"/>
    </row>
    <row r="51" spans="1:6" x14ac:dyDescent="0.25">
      <c r="A51" s="138"/>
      <c r="B51" s="148"/>
      <c r="C51" s="144" t="s">
        <v>578</v>
      </c>
      <c r="D51" s="138" t="s">
        <v>579</v>
      </c>
      <c r="E51" s="145">
        <v>70000</v>
      </c>
      <c r="F51" s="142"/>
    </row>
    <row r="52" spans="1:6" x14ac:dyDescent="0.25">
      <c r="A52" s="151"/>
      <c r="B52" s="152"/>
      <c r="C52" s="161" t="s">
        <v>580</v>
      </c>
      <c r="D52" s="151" t="s">
        <v>581</v>
      </c>
      <c r="E52" s="162">
        <v>20000</v>
      </c>
      <c r="F52" s="163"/>
    </row>
    <row r="53" spans="1:6" x14ac:dyDescent="0.25">
      <c r="A53" s="138"/>
      <c r="B53" s="148"/>
      <c r="C53" s="146"/>
      <c r="D53" s="138"/>
      <c r="E53" s="142"/>
      <c r="F53" s="142"/>
    </row>
    <row r="54" spans="1:6" x14ac:dyDescent="0.25">
      <c r="A54" s="157">
        <v>11</v>
      </c>
      <c r="B54" s="157"/>
      <c r="C54" s="164" t="s">
        <v>582</v>
      </c>
      <c r="D54" s="157" t="s">
        <v>583</v>
      </c>
      <c r="E54" s="165">
        <v>70000</v>
      </c>
      <c r="F54" s="166">
        <f>SUM(E54)</f>
        <v>70000</v>
      </c>
    </row>
    <row r="55" spans="1:6" ht="15.75" x14ac:dyDescent="0.25">
      <c r="A55" s="194"/>
      <c r="B55" s="194"/>
      <c r="C55" s="194"/>
      <c r="D55" s="167"/>
      <c r="E55" s="168" t="s">
        <v>347</v>
      </c>
      <c r="F55" s="169">
        <f>SUM(F3:F54)</f>
        <v>1896565</v>
      </c>
    </row>
  </sheetData>
  <mergeCells count="2">
    <mergeCell ref="A1:F1"/>
    <mergeCell ref="A55:C5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3F5E-4C77-4F9D-A5B0-6E2B48EC446C}">
  <dimension ref="A1:N11"/>
  <sheetViews>
    <sheetView workbookViewId="0">
      <selection activeCell="F21" sqref="F21"/>
    </sheetView>
  </sheetViews>
  <sheetFormatPr defaultRowHeight="15" x14ac:dyDescent="0.25"/>
  <cols>
    <col min="1" max="1" width="10.28515625" customWidth="1"/>
    <col min="2" max="2" width="12.140625" customWidth="1"/>
    <col min="3" max="3" width="14.28515625" customWidth="1"/>
    <col min="4" max="4" width="15.7109375" customWidth="1"/>
    <col min="5" max="5" width="15" customWidth="1"/>
    <col min="6" max="6" width="17.28515625" customWidth="1"/>
    <col min="7" max="7" width="15.28515625" customWidth="1"/>
    <col min="8" max="8" width="17.42578125" customWidth="1"/>
    <col min="9" max="9" width="15" customWidth="1"/>
    <col min="10" max="10" width="12.85546875" customWidth="1"/>
    <col min="11" max="11" width="16.85546875" customWidth="1"/>
    <col min="12" max="12" width="12.5703125" customWidth="1"/>
    <col min="13" max="13" width="14.42578125" customWidth="1"/>
    <col min="14" max="14" width="13.7109375" customWidth="1"/>
  </cols>
  <sheetData>
    <row r="1" spans="1:14" ht="63.75" x14ac:dyDescent="0.25">
      <c r="A1" s="180" t="s">
        <v>316</v>
      </c>
      <c r="B1" s="64" t="s">
        <v>317</v>
      </c>
      <c r="C1" s="64" t="s">
        <v>318</v>
      </c>
      <c r="D1" s="65" t="s">
        <v>319</v>
      </c>
      <c r="E1" s="65" t="s">
        <v>320</v>
      </c>
      <c r="F1" s="65" t="s">
        <v>321</v>
      </c>
      <c r="G1" s="65" t="s">
        <v>322</v>
      </c>
      <c r="H1" s="65" t="s">
        <v>323</v>
      </c>
      <c r="I1" s="65" t="s">
        <v>324</v>
      </c>
      <c r="J1" s="65" t="s">
        <v>325</v>
      </c>
      <c r="K1" s="65" t="s">
        <v>326</v>
      </c>
      <c r="L1" s="65" t="s">
        <v>327</v>
      </c>
      <c r="M1" s="65" t="s">
        <v>328</v>
      </c>
      <c r="N1" s="65" t="s">
        <v>329</v>
      </c>
    </row>
    <row r="2" spans="1:14" ht="26.25" x14ac:dyDescent="0.25">
      <c r="A2" s="180"/>
      <c r="B2" s="66" t="s">
        <v>330</v>
      </c>
      <c r="C2" s="66" t="s">
        <v>331</v>
      </c>
      <c r="D2" s="67">
        <v>44665</v>
      </c>
      <c r="E2" s="68">
        <v>119530</v>
      </c>
      <c r="F2" s="68">
        <v>119530</v>
      </c>
      <c r="G2" s="69">
        <v>10144.11</v>
      </c>
      <c r="H2" s="69">
        <f t="shared" ref="H2" si="0">I2+J2</f>
        <v>119530</v>
      </c>
      <c r="I2" s="69">
        <f t="shared" ref="I2" si="1">K2+L2</f>
        <v>119130</v>
      </c>
      <c r="J2" s="69">
        <f t="shared" ref="J2:J7" si="2">M2+N2</f>
        <v>400</v>
      </c>
      <c r="K2" s="69">
        <v>108985.89</v>
      </c>
      <c r="L2" s="69">
        <v>10144.11</v>
      </c>
      <c r="M2" s="69">
        <v>400</v>
      </c>
      <c r="N2" s="69">
        <v>0</v>
      </c>
    </row>
    <row r="3" spans="1:14" ht="26.25" x14ac:dyDescent="0.25">
      <c r="A3" s="180"/>
      <c r="B3" s="66" t="s">
        <v>332</v>
      </c>
      <c r="C3" s="66" t="s">
        <v>333</v>
      </c>
      <c r="D3" s="67">
        <v>44665</v>
      </c>
      <c r="E3" s="68">
        <v>93500</v>
      </c>
      <c r="F3" s="68">
        <v>93500</v>
      </c>
      <c r="G3" s="69">
        <v>1689.58</v>
      </c>
      <c r="H3" s="69">
        <v>93500</v>
      </c>
      <c r="I3" s="69">
        <v>93500</v>
      </c>
      <c r="J3" s="69">
        <f t="shared" si="2"/>
        <v>0</v>
      </c>
      <c r="K3" s="69">
        <v>91810.42</v>
      </c>
      <c r="L3" s="69">
        <f>SUM(I3-K3)</f>
        <v>1689.5800000000017</v>
      </c>
      <c r="M3" s="69">
        <v>0</v>
      </c>
      <c r="N3" s="69">
        <v>0</v>
      </c>
    </row>
    <row r="4" spans="1:14" ht="26.25" x14ac:dyDescent="0.25">
      <c r="A4" s="180"/>
      <c r="B4" s="66" t="s">
        <v>334</v>
      </c>
      <c r="C4" s="66" t="s">
        <v>335</v>
      </c>
      <c r="D4" s="67">
        <v>44656</v>
      </c>
      <c r="E4" s="69">
        <v>352660</v>
      </c>
      <c r="F4" s="69">
        <v>352660</v>
      </c>
      <c r="G4" s="69">
        <v>22059.25</v>
      </c>
      <c r="H4" s="69">
        <f t="shared" ref="H4:H5" si="3">I4+J4</f>
        <v>352660</v>
      </c>
      <c r="I4" s="69">
        <f t="shared" ref="I4:I5" si="4">K4+L4</f>
        <v>352660</v>
      </c>
      <c r="J4" s="69">
        <f t="shared" si="2"/>
        <v>0</v>
      </c>
      <c r="K4" s="69">
        <v>330600.75</v>
      </c>
      <c r="L4" s="69">
        <v>22059.25</v>
      </c>
      <c r="M4" s="69">
        <v>0</v>
      </c>
      <c r="N4" s="69">
        <v>0</v>
      </c>
    </row>
    <row r="5" spans="1:14" ht="26.25" x14ac:dyDescent="0.25">
      <c r="A5" s="180"/>
      <c r="B5" s="66" t="s">
        <v>336</v>
      </c>
      <c r="C5" s="66" t="s">
        <v>337</v>
      </c>
      <c r="D5" s="67">
        <v>44676</v>
      </c>
      <c r="E5" s="68">
        <v>57200</v>
      </c>
      <c r="F5" s="68">
        <v>57200</v>
      </c>
      <c r="G5" s="69">
        <v>0.01</v>
      </c>
      <c r="H5" s="69">
        <f t="shared" si="3"/>
        <v>57200</v>
      </c>
      <c r="I5" s="69">
        <f t="shared" si="4"/>
        <v>57200</v>
      </c>
      <c r="J5" s="69">
        <f t="shared" si="2"/>
        <v>0</v>
      </c>
      <c r="K5" s="69">
        <v>57199.99</v>
      </c>
      <c r="L5" s="69">
        <v>0.01</v>
      </c>
      <c r="M5" s="69">
        <v>0</v>
      </c>
      <c r="N5" s="69">
        <v>0</v>
      </c>
    </row>
    <row r="6" spans="1:14" ht="26.25" x14ac:dyDescent="0.25">
      <c r="A6" s="180"/>
      <c r="B6" s="66" t="s">
        <v>306</v>
      </c>
      <c r="C6" s="66" t="s">
        <v>338</v>
      </c>
      <c r="D6" s="67">
        <v>44672</v>
      </c>
      <c r="E6" s="68">
        <v>530200</v>
      </c>
      <c r="F6" s="68">
        <v>530200</v>
      </c>
      <c r="G6" s="69">
        <v>4009.71</v>
      </c>
      <c r="H6" s="69">
        <v>530200</v>
      </c>
      <c r="I6" s="69">
        <v>530200</v>
      </c>
      <c r="J6" s="69">
        <f t="shared" si="2"/>
        <v>0</v>
      </c>
      <c r="K6" s="69">
        <v>526190.29</v>
      </c>
      <c r="L6" s="69">
        <v>4009.71</v>
      </c>
      <c r="M6" s="69">
        <v>0</v>
      </c>
      <c r="N6" s="69">
        <v>0</v>
      </c>
    </row>
    <row r="7" spans="1:14" ht="26.25" x14ac:dyDescent="0.25">
      <c r="A7" s="180"/>
      <c r="B7" s="66" t="s">
        <v>339</v>
      </c>
      <c r="C7" s="66" t="s">
        <v>340</v>
      </c>
      <c r="D7" s="67">
        <v>44657</v>
      </c>
      <c r="E7" s="68">
        <v>79200</v>
      </c>
      <c r="F7" s="68">
        <v>79200</v>
      </c>
      <c r="G7" s="69">
        <v>1150.1400000000001</v>
      </c>
      <c r="H7" s="69">
        <f t="shared" ref="H7:H8" si="5">I7+J7</f>
        <v>79200</v>
      </c>
      <c r="I7" s="69">
        <f t="shared" ref="I7:I8" si="6">K7+L7</f>
        <v>79200</v>
      </c>
      <c r="J7" s="69">
        <f t="shared" si="2"/>
        <v>0</v>
      </c>
      <c r="K7" s="69">
        <v>78049.86</v>
      </c>
      <c r="L7" s="69">
        <v>1150.1400000000001</v>
      </c>
      <c r="M7" s="69">
        <v>0</v>
      </c>
      <c r="N7" s="69">
        <v>0</v>
      </c>
    </row>
    <row r="8" spans="1:14" ht="26.25" x14ac:dyDescent="0.25">
      <c r="A8" s="180"/>
      <c r="B8" s="66" t="s">
        <v>341</v>
      </c>
      <c r="C8" s="66" t="s">
        <v>342</v>
      </c>
      <c r="D8" s="67">
        <v>44665</v>
      </c>
      <c r="E8" s="68">
        <f>66400+55000</f>
        <v>121400</v>
      </c>
      <c r="F8" s="68">
        <f>66400+55000</f>
        <v>121400</v>
      </c>
      <c r="G8" s="69">
        <v>7.51</v>
      </c>
      <c r="H8" s="69">
        <f t="shared" si="5"/>
        <v>121400</v>
      </c>
      <c r="I8" s="69">
        <f t="shared" si="6"/>
        <v>121000</v>
      </c>
      <c r="J8" s="69">
        <f>M8+N10</f>
        <v>400</v>
      </c>
      <c r="K8" s="69">
        <v>120992.49</v>
      </c>
      <c r="L8" s="69">
        <v>7.51</v>
      </c>
      <c r="M8" s="69">
        <v>400</v>
      </c>
      <c r="N8" s="69">
        <v>0</v>
      </c>
    </row>
    <row r="9" spans="1:14" ht="26.25" x14ac:dyDescent="0.25">
      <c r="A9" s="180"/>
      <c r="B9" s="66" t="s">
        <v>343</v>
      </c>
      <c r="C9" s="66" t="s">
        <v>344</v>
      </c>
      <c r="D9" s="67">
        <v>44664</v>
      </c>
      <c r="E9" s="68">
        <v>257470</v>
      </c>
      <c r="F9" s="68">
        <v>257470</v>
      </c>
      <c r="G9" s="69">
        <v>7870</v>
      </c>
      <c r="H9" s="69">
        <v>257470</v>
      </c>
      <c r="I9" s="69">
        <v>257070</v>
      </c>
      <c r="J9" s="69">
        <v>400</v>
      </c>
      <c r="K9" s="69">
        <v>249600</v>
      </c>
      <c r="L9" s="69">
        <v>7470</v>
      </c>
      <c r="M9" s="69">
        <v>400</v>
      </c>
      <c r="N9" s="69">
        <v>0</v>
      </c>
    </row>
    <row r="10" spans="1:14" ht="26.25" x14ac:dyDescent="0.25">
      <c r="A10" s="180"/>
      <c r="B10" s="66" t="s">
        <v>345</v>
      </c>
      <c r="C10" s="66" t="s">
        <v>346</v>
      </c>
      <c r="D10" s="67">
        <v>44665</v>
      </c>
      <c r="E10" s="68">
        <v>118860</v>
      </c>
      <c r="F10" s="68">
        <v>118860</v>
      </c>
      <c r="G10" s="69">
        <v>1672.35</v>
      </c>
      <c r="H10" s="69">
        <f t="shared" ref="H10" si="7">I10+J10</f>
        <v>118860</v>
      </c>
      <c r="I10" s="69">
        <f t="shared" ref="I10" si="8">K10+L10</f>
        <v>117260</v>
      </c>
      <c r="J10" s="69">
        <f t="shared" ref="J10" si="9">M10+N10</f>
        <v>1600</v>
      </c>
      <c r="K10" s="69">
        <v>115587.65</v>
      </c>
      <c r="L10" s="69">
        <v>1672.35</v>
      </c>
      <c r="M10" s="69">
        <v>1600</v>
      </c>
      <c r="N10" s="69">
        <v>0</v>
      </c>
    </row>
    <row r="11" spans="1:14" x14ac:dyDescent="0.25">
      <c r="A11" s="181" t="s">
        <v>347</v>
      </c>
      <c r="B11" s="182"/>
      <c r="C11" s="182"/>
      <c r="D11" s="183"/>
      <c r="E11" s="70">
        <f t="shared" ref="E11:N11" si="10">SUM(E2:E10)</f>
        <v>1730020</v>
      </c>
      <c r="F11" s="70">
        <f t="shared" si="10"/>
        <v>1730020</v>
      </c>
      <c r="G11" s="71">
        <f t="shared" si="10"/>
        <v>48602.66</v>
      </c>
      <c r="H11" s="71">
        <f t="shared" si="10"/>
        <v>1730020</v>
      </c>
      <c r="I11" s="71">
        <f t="shared" si="10"/>
        <v>1727220</v>
      </c>
      <c r="J11" s="71">
        <f t="shared" si="10"/>
        <v>2800</v>
      </c>
      <c r="K11" s="71">
        <f t="shared" si="10"/>
        <v>1679017.34</v>
      </c>
      <c r="L11" s="71">
        <f t="shared" si="10"/>
        <v>48202.66</v>
      </c>
      <c r="M11" s="71">
        <f t="shared" si="10"/>
        <v>2800</v>
      </c>
      <c r="N11" s="71">
        <f t="shared" si="10"/>
        <v>0</v>
      </c>
    </row>
  </sheetData>
  <mergeCells count="2">
    <mergeCell ref="A1:A10"/>
    <mergeCell ref="A11:D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6B0C9-AF08-4BD9-94F1-4A2963A0FD22}">
  <dimension ref="A1:C13"/>
  <sheetViews>
    <sheetView workbookViewId="0">
      <selection activeCell="C27" sqref="C27"/>
    </sheetView>
  </sheetViews>
  <sheetFormatPr defaultRowHeight="15" x14ac:dyDescent="0.25"/>
  <cols>
    <col min="1" max="1" width="15.85546875" customWidth="1"/>
    <col min="2" max="2" width="18.28515625" customWidth="1"/>
    <col min="3" max="3" width="24.85546875" customWidth="1"/>
  </cols>
  <sheetData>
    <row r="1" spans="1:3" x14ac:dyDescent="0.25">
      <c r="A1" s="184" t="s">
        <v>161</v>
      </c>
      <c r="B1" s="184" t="s">
        <v>348</v>
      </c>
      <c r="C1" s="72" t="s">
        <v>349</v>
      </c>
    </row>
    <row r="2" spans="1:3" ht="48" customHeight="1" x14ac:dyDescent="0.25">
      <c r="A2" s="184"/>
      <c r="B2" s="184"/>
      <c r="C2" s="72" t="s">
        <v>350</v>
      </c>
    </row>
    <row r="3" spans="1:3" x14ac:dyDescent="0.25">
      <c r="A3" s="73" t="s">
        <v>351</v>
      </c>
      <c r="B3" s="74">
        <v>105000</v>
      </c>
      <c r="C3" s="74">
        <v>135000</v>
      </c>
    </row>
    <row r="4" spans="1:3" x14ac:dyDescent="0.25">
      <c r="A4" s="73" t="s">
        <v>334</v>
      </c>
      <c r="B4" s="74">
        <v>35000</v>
      </c>
      <c r="C4" s="74" t="s">
        <v>352</v>
      </c>
    </row>
    <row r="5" spans="1:3" x14ac:dyDescent="0.25">
      <c r="A5" s="73" t="s">
        <v>345</v>
      </c>
      <c r="B5" s="74">
        <v>105000</v>
      </c>
      <c r="C5" s="74">
        <v>240000</v>
      </c>
    </row>
    <row r="6" spans="1:3" x14ac:dyDescent="0.25">
      <c r="A6" s="73" t="s">
        <v>353</v>
      </c>
      <c r="B6" s="74">
        <v>34950</v>
      </c>
      <c r="C6" s="74" t="s">
        <v>352</v>
      </c>
    </row>
    <row r="7" spans="1:3" x14ac:dyDescent="0.25">
      <c r="A7" s="73" t="s">
        <v>354</v>
      </c>
      <c r="B7" s="74">
        <v>385000</v>
      </c>
      <c r="C7" s="74">
        <v>373632</v>
      </c>
    </row>
    <row r="8" spans="1:3" x14ac:dyDescent="0.25">
      <c r="A8" s="73" t="s">
        <v>341</v>
      </c>
      <c r="B8" s="74">
        <v>31953.24</v>
      </c>
      <c r="C8" s="74" t="s">
        <v>352</v>
      </c>
    </row>
    <row r="9" spans="1:3" x14ac:dyDescent="0.25">
      <c r="A9" s="73" t="s">
        <v>330</v>
      </c>
      <c r="B9" s="74">
        <v>35000</v>
      </c>
      <c r="C9" s="74">
        <v>210000</v>
      </c>
    </row>
    <row r="10" spans="1:3" x14ac:dyDescent="0.25">
      <c r="A10" s="73" t="s">
        <v>336</v>
      </c>
      <c r="B10" s="74">
        <v>175000</v>
      </c>
      <c r="C10" s="74">
        <v>134400</v>
      </c>
    </row>
    <row r="11" spans="1:3" x14ac:dyDescent="0.25">
      <c r="A11" s="73" t="s">
        <v>270</v>
      </c>
      <c r="B11" s="75" t="s">
        <v>352</v>
      </c>
      <c r="C11" s="74">
        <v>222520</v>
      </c>
    </row>
    <row r="12" spans="1:3" x14ac:dyDescent="0.25">
      <c r="A12" s="73" t="s">
        <v>332</v>
      </c>
      <c r="B12" s="74">
        <v>84000</v>
      </c>
      <c r="C12" s="74">
        <v>269268</v>
      </c>
    </row>
    <row r="13" spans="1:3" x14ac:dyDescent="0.25">
      <c r="A13" s="73" t="s">
        <v>355</v>
      </c>
      <c r="B13" s="74">
        <v>154000</v>
      </c>
      <c r="C13" s="74">
        <v>210000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B754-A566-409C-99FB-565611E5B181}">
  <dimension ref="A1:D4"/>
  <sheetViews>
    <sheetView workbookViewId="0">
      <selection activeCell="F20" sqref="F20"/>
    </sheetView>
  </sheetViews>
  <sheetFormatPr defaultRowHeight="15" x14ac:dyDescent="0.25"/>
  <cols>
    <col min="1" max="1" width="17" customWidth="1"/>
    <col min="2" max="2" width="17.85546875" customWidth="1"/>
    <col min="3" max="3" width="29.42578125" customWidth="1"/>
    <col min="4" max="4" width="17" customWidth="1"/>
  </cols>
  <sheetData>
    <row r="1" spans="1:4" ht="38.25" x14ac:dyDescent="0.25">
      <c r="A1" s="58" t="s">
        <v>155</v>
      </c>
      <c r="B1" s="58" t="s">
        <v>356</v>
      </c>
      <c r="C1" s="58" t="s">
        <v>357</v>
      </c>
      <c r="D1" s="59" t="s">
        <v>358</v>
      </c>
    </row>
    <row r="2" spans="1:4" x14ac:dyDescent="0.25">
      <c r="A2" s="54" t="s">
        <v>195</v>
      </c>
      <c r="B2" s="54" t="s">
        <v>359</v>
      </c>
      <c r="C2" s="54" t="s">
        <v>360</v>
      </c>
      <c r="D2" s="55" t="s">
        <v>361</v>
      </c>
    </row>
    <row r="3" spans="1:4" x14ac:dyDescent="0.25">
      <c r="A3" s="54" t="s">
        <v>195</v>
      </c>
      <c r="B3" s="54" t="s">
        <v>362</v>
      </c>
      <c r="C3" s="54" t="s">
        <v>363</v>
      </c>
      <c r="D3" s="55" t="s">
        <v>364</v>
      </c>
    </row>
    <row r="4" spans="1:4" ht="25.5" x14ac:dyDescent="0.25">
      <c r="A4" s="54" t="s">
        <v>365</v>
      </c>
      <c r="B4" s="54" t="s">
        <v>366</v>
      </c>
      <c r="C4" s="54" t="s">
        <v>367</v>
      </c>
      <c r="D4" s="55" t="s">
        <v>368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4F3D-32A1-446D-83CE-541375C9ABCF}">
  <dimension ref="A1:D6"/>
  <sheetViews>
    <sheetView workbookViewId="0">
      <selection activeCell="H20" sqref="H20"/>
    </sheetView>
  </sheetViews>
  <sheetFormatPr defaultRowHeight="15" x14ac:dyDescent="0.25"/>
  <cols>
    <col min="1" max="1" width="17.28515625" customWidth="1"/>
    <col min="2" max="2" width="15" customWidth="1"/>
    <col min="3" max="3" width="16.28515625" customWidth="1"/>
    <col min="4" max="4" width="32.140625" customWidth="1"/>
  </cols>
  <sheetData>
    <row r="1" spans="1:4" ht="68.25" customHeight="1" x14ac:dyDescent="0.25">
      <c r="A1" s="113" t="s">
        <v>155</v>
      </c>
      <c r="B1" s="110" t="s">
        <v>356</v>
      </c>
      <c r="C1" s="111" t="s">
        <v>357</v>
      </c>
      <c r="D1" s="112" t="s">
        <v>370</v>
      </c>
    </row>
    <row r="2" spans="1:4" ht="25.5" x14ac:dyDescent="0.25">
      <c r="A2" s="54" t="s">
        <v>208</v>
      </c>
      <c r="B2" s="55" t="s">
        <v>371</v>
      </c>
      <c r="C2" s="56" t="s">
        <v>372</v>
      </c>
      <c r="D2" s="57">
        <v>320337</v>
      </c>
    </row>
    <row r="3" spans="1:4" x14ac:dyDescent="0.25">
      <c r="A3" s="54" t="s">
        <v>182</v>
      </c>
      <c r="B3" s="55" t="s">
        <v>373</v>
      </c>
      <c r="C3" s="56" t="s">
        <v>374</v>
      </c>
      <c r="D3" s="57">
        <v>50000</v>
      </c>
    </row>
    <row r="4" spans="1:4" x14ac:dyDescent="0.25">
      <c r="A4" s="54" t="s">
        <v>375</v>
      </c>
      <c r="B4" s="55" t="s">
        <v>376</v>
      </c>
      <c r="C4" s="56" t="s">
        <v>377</v>
      </c>
      <c r="D4" s="57">
        <v>50000</v>
      </c>
    </row>
    <row r="5" spans="1:4" x14ac:dyDescent="0.25">
      <c r="A5" s="185" t="s">
        <v>378</v>
      </c>
      <c r="B5" s="186" t="s">
        <v>379</v>
      </c>
      <c r="C5" s="187" t="s">
        <v>418</v>
      </c>
      <c r="D5" s="188">
        <v>67661</v>
      </c>
    </row>
    <row r="6" spans="1:4" x14ac:dyDescent="0.25">
      <c r="A6" s="185"/>
      <c r="B6" s="186"/>
      <c r="C6" s="187"/>
      <c r="D6" s="188"/>
    </row>
  </sheetData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04EB-2C7D-44F8-8594-4E2276137960}">
  <dimension ref="A1:E5"/>
  <sheetViews>
    <sheetView workbookViewId="0">
      <selection activeCell="G14" sqref="G14"/>
    </sheetView>
  </sheetViews>
  <sheetFormatPr defaultRowHeight="15" x14ac:dyDescent="0.25"/>
  <cols>
    <col min="1" max="1" width="17" bestFit="1" customWidth="1"/>
    <col min="2" max="2" width="13.140625" customWidth="1"/>
    <col min="3" max="3" width="19.140625" bestFit="1" customWidth="1"/>
    <col min="4" max="4" width="21.7109375" customWidth="1"/>
    <col min="5" max="5" width="20.5703125" customWidth="1"/>
  </cols>
  <sheetData>
    <row r="1" spans="1:5" ht="38.25" x14ac:dyDescent="0.25">
      <c r="A1" s="114" t="s">
        <v>155</v>
      </c>
      <c r="B1" s="108" t="s">
        <v>356</v>
      </c>
      <c r="C1" s="108" t="s">
        <v>357</v>
      </c>
      <c r="D1" s="109" t="s">
        <v>369</v>
      </c>
      <c r="E1" s="108" t="s">
        <v>380</v>
      </c>
    </row>
    <row r="2" spans="1:5" ht="25.5" x14ac:dyDescent="0.25">
      <c r="A2" s="76" t="s">
        <v>195</v>
      </c>
      <c r="B2" s="54" t="s">
        <v>381</v>
      </c>
      <c r="C2" s="76" t="s">
        <v>195</v>
      </c>
      <c r="D2" s="77">
        <v>0</v>
      </c>
      <c r="E2" s="78">
        <v>13000000</v>
      </c>
    </row>
    <row r="3" spans="1:5" ht="25.5" x14ac:dyDescent="0.25">
      <c r="A3" s="76" t="s">
        <v>269</v>
      </c>
      <c r="B3" s="54" t="s">
        <v>382</v>
      </c>
      <c r="C3" s="76" t="s">
        <v>383</v>
      </c>
      <c r="D3" s="57">
        <v>1300000</v>
      </c>
      <c r="E3" s="78">
        <v>11000000</v>
      </c>
    </row>
    <row r="4" spans="1:5" ht="38.25" x14ac:dyDescent="0.25">
      <c r="A4" s="76" t="s">
        <v>270</v>
      </c>
      <c r="B4" s="54" t="s">
        <v>384</v>
      </c>
      <c r="C4" s="56" t="s">
        <v>385</v>
      </c>
      <c r="D4" s="77">
        <v>0</v>
      </c>
      <c r="E4" s="57">
        <v>7749100</v>
      </c>
    </row>
    <row r="5" spans="1:5" ht="25.5" x14ac:dyDescent="0.25">
      <c r="A5" s="76" t="s">
        <v>269</v>
      </c>
      <c r="B5" s="54" t="s">
        <v>386</v>
      </c>
      <c r="C5" s="56" t="s">
        <v>383</v>
      </c>
      <c r="D5" s="54" t="s">
        <v>387</v>
      </c>
      <c r="E5" s="57">
        <v>15971785.74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D0909-7AD8-4932-BE35-2028744C1529}">
  <dimension ref="A1:E16"/>
  <sheetViews>
    <sheetView workbookViewId="0">
      <selection activeCell="F19" sqref="F19"/>
    </sheetView>
  </sheetViews>
  <sheetFormatPr defaultRowHeight="15" x14ac:dyDescent="0.25"/>
  <cols>
    <col min="1" max="1" width="4.5703125" customWidth="1"/>
    <col min="2" max="2" width="29.7109375" customWidth="1"/>
    <col min="3" max="3" width="18" customWidth="1"/>
    <col min="4" max="4" width="13.140625" customWidth="1"/>
    <col min="5" max="5" width="18.140625" customWidth="1"/>
  </cols>
  <sheetData>
    <row r="1" spans="1:5" ht="86.25" customHeight="1" x14ac:dyDescent="0.25">
      <c r="A1" s="189" t="s">
        <v>168</v>
      </c>
      <c r="B1" s="190" t="s">
        <v>388</v>
      </c>
      <c r="C1" s="189" t="s">
        <v>161</v>
      </c>
      <c r="D1" s="190" t="s">
        <v>389</v>
      </c>
      <c r="E1" s="190" t="s">
        <v>390</v>
      </c>
    </row>
    <row r="2" spans="1:5" x14ac:dyDescent="0.25">
      <c r="A2" s="189"/>
      <c r="B2" s="190"/>
      <c r="C2" s="189"/>
      <c r="D2" s="190"/>
      <c r="E2" s="190"/>
    </row>
    <row r="3" spans="1:5" x14ac:dyDescent="0.25">
      <c r="A3" s="60" t="s">
        <v>391</v>
      </c>
      <c r="B3" s="60" t="s">
        <v>392</v>
      </c>
      <c r="C3" s="60" t="s">
        <v>351</v>
      </c>
      <c r="D3" s="61">
        <v>1</v>
      </c>
      <c r="E3" s="62">
        <v>80000</v>
      </c>
    </row>
    <row r="4" spans="1:5" x14ac:dyDescent="0.25">
      <c r="A4" s="60" t="s">
        <v>393</v>
      </c>
      <c r="B4" s="60" t="s">
        <v>210</v>
      </c>
      <c r="C4" s="60" t="s">
        <v>394</v>
      </c>
      <c r="D4" s="61">
        <v>1</v>
      </c>
      <c r="E4" s="62">
        <v>78853</v>
      </c>
    </row>
    <row r="5" spans="1:5" x14ac:dyDescent="0.25">
      <c r="A5" s="60" t="s">
        <v>395</v>
      </c>
      <c r="B5" s="60" t="s">
        <v>396</v>
      </c>
      <c r="C5" s="60" t="s">
        <v>330</v>
      </c>
      <c r="D5" s="61">
        <v>1</v>
      </c>
      <c r="E5" s="62">
        <v>80000</v>
      </c>
    </row>
    <row r="6" spans="1:5" x14ac:dyDescent="0.25">
      <c r="A6" s="60" t="s">
        <v>397</v>
      </c>
      <c r="B6" s="60" t="s">
        <v>398</v>
      </c>
      <c r="C6" s="60" t="s">
        <v>399</v>
      </c>
      <c r="D6" s="61">
        <v>1</v>
      </c>
      <c r="E6" s="62">
        <v>80000</v>
      </c>
    </row>
    <row r="7" spans="1:5" x14ac:dyDescent="0.25">
      <c r="A7" s="60" t="s">
        <v>400</v>
      </c>
      <c r="B7" s="60" t="s">
        <v>401</v>
      </c>
      <c r="C7" s="60" t="s">
        <v>345</v>
      </c>
      <c r="D7" s="61">
        <v>2</v>
      </c>
      <c r="E7" s="62">
        <v>160000</v>
      </c>
    </row>
    <row r="8" spans="1:5" x14ac:dyDescent="0.25">
      <c r="A8" s="60" t="s">
        <v>402</v>
      </c>
      <c r="B8" s="60" t="s">
        <v>403</v>
      </c>
      <c r="C8" s="60" t="s">
        <v>341</v>
      </c>
      <c r="D8" s="61">
        <v>1</v>
      </c>
      <c r="E8" s="62">
        <v>80000</v>
      </c>
    </row>
    <row r="9" spans="1:5" x14ac:dyDescent="0.25">
      <c r="A9" s="60" t="s">
        <v>404</v>
      </c>
      <c r="B9" s="60" t="s">
        <v>405</v>
      </c>
      <c r="C9" s="60" t="s">
        <v>336</v>
      </c>
      <c r="D9" s="61">
        <v>1</v>
      </c>
      <c r="E9" s="62">
        <v>59168.67</v>
      </c>
    </row>
    <row r="10" spans="1:5" x14ac:dyDescent="0.25">
      <c r="A10" s="60" t="s">
        <v>406</v>
      </c>
      <c r="B10" s="60" t="s">
        <v>269</v>
      </c>
      <c r="C10" s="60" t="s">
        <v>407</v>
      </c>
      <c r="D10" s="61">
        <v>1</v>
      </c>
      <c r="E10" s="62">
        <v>80000</v>
      </c>
    </row>
    <row r="11" spans="1:5" x14ac:dyDescent="0.25">
      <c r="A11" s="60" t="s">
        <v>408</v>
      </c>
      <c r="B11" s="60" t="s">
        <v>409</v>
      </c>
      <c r="C11" s="60" t="s">
        <v>410</v>
      </c>
      <c r="D11" s="61">
        <v>3</v>
      </c>
      <c r="E11" s="62">
        <v>240000</v>
      </c>
    </row>
    <row r="12" spans="1:5" x14ac:dyDescent="0.25">
      <c r="A12" s="60" t="s">
        <v>411</v>
      </c>
      <c r="B12" s="60" t="s">
        <v>412</v>
      </c>
      <c r="C12" s="60" t="s">
        <v>330</v>
      </c>
      <c r="D12" s="61">
        <v>1</v>
      </c>
      <c r="E12" s="62">
        <v>79940</v>
      </c>
    </row>
    <row r="13" spans="1:5" x14ac:dyDescent="0.25">
      <c r="A13" s="60" t="s">
        <v>414</v>
      </c>
      <c r="B13" s="60" t="s">
        <v>417</v>
      </c>
      <c r="C13" s="60" t="s">
        <v>415</v>
      </c>
      <c r="D13" s="61">
        <v>1</v>
      </c>
      <c r="E13" s="62">
        <v>80000</v>
      </c>
    </row>
    <row r="14" spans="1:5" x14ac:dyDescent="0.25">
      <c r="A14" s="52"/>
      <c r="B14" s="52"/>
      <c r="C14" s="60" t="s">
        <v>413</v>
      </c>
      <c r="D14" s="61">
        <v>14</v>
      </c>
      <c r="E14" s="62">
        <f>SUM(E3:E13)</f>
        <v>1097961.67</v>
      </c>
    </row>
    <row r="16" spans="1:5" ht="45" x14ac:dyDescent="0.25">
      <c r="B16" s="63" t="s">
        <v>416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29B2-3005-4805-8A01-3B0F49AA7A85}">
  <dimension ref="A1:J83"/>
  <sheetViews>
    <sheetView workbookViewId="0">
      <selection activeCell="B20" sqref="B20"/>
    </sheetView>
  </sheetViews>
  <sheetFormatPr defaultRowHeight="15" x14ac:dyDescent="0.25"/>
  <cols>
    <col min="2" max="2" width="25" customWidth="1"/>
    <col min="3" max="3" width="21.42578125" customWidth="1"/>
    <col min="4" max="4" width="17.7109375" customWidth="1"/>
    <col min="5" max="5" width="22.140625" customWidth="1"/>
    <col min="6" max="6" width="16.42578125" customWidth="1"/>
    <col min="7" max="7" width="14.28515625" customWidth="1"/>
    <col min="8" max="8" width="17.42578125" customWidth="1"/>
    <col min="9" max="9" width="13.140625" customWidth="1"/>
    <col min="10" max="10" width="20.140625" customWidth="1"/>
  </cols>
  <sheetData>
    <row r="1" spans="1:10" ht="68.25" thickTop="1" x14ac:dyDescent="0.25">
      <c r="A1" s="191" t="s">
        <v>495</v>
      </c>
      <c r="B1" s="192"/>
      <c r="C1" s="192"/>
      <c r="D1" s="192"/>
      <c r="E1" s="121" t="s">
        <v>496</v>
      </c>
      <c r="F1" s="121" t="s">
        <v>497</v>
      </c>
      <c r="G1" s="121" t="s">
        <v>498</v>
      </c>
      <c r="H1" s="121" t="s">
        <v>499</v>
      </c>
      <c r="I1" s="121" t="s">
        <v>500</v>
      </c>
      <c r="J1" s="121" t="s">
        <v>501</v>
      </c>
    </row>
    <row r="2" spans="1:10" x14ac:dyDescent="0.25">
      <c r="A2" s="2">
        <v>1801</v>
      </c>
      <c r="B2" s="83" t="s">
        <v>1</v>
      </c>
      <c r="C2" s="1"/>
      <c r="D2" s="115"/>
      <c r="E2" s="122"/>
      <c r="F2" s="122"/>
      <c r="G2" s="122"/>
      <c r="H2" s="122"/>
      <c r="I2" s="122"/>
      <c r="J2" s="122"/>
    </row>
    <row r="3" spans="1:10" x14ac:dyDescent="0.25">
      <c r="A3" s="2" t="s">
        <v>0</v>
      </c>
      <c r="B3" s="83" t="s">
        <v>1</v>
      </c>
      <c r="C3" s="1" t="s">
        <v>3</v>
      </c>
      <c r="D3" s="115" t="s">
        <v>4</v>
      </c>
      <c r="E3" s="123">
        <v>24440</v>
      </c>
      <c r="F3" s="124">
        <f>E3-G3</f>
        <v>24440</v>
      </c>
      <c r="G3" s="125">
        <v>0</v>
      </c>
      <c r="H3" s="122">
        <v>16</v>
      </c>
      <c r="I3" s="122">
        <v>17</v>
      </c>
      <c r="J3" s="125">
        <v>0</v>
      </c>
    </row>
    <row r="4" spans="1:10" x14ac:dyDescent="0.25">
      <c r="A4" s="2" t="s">
        <v>5</v>
      </c>
      <c r="B4" s="83" t="s">
        <v>1</v>
      </c>
      <c r="C4" s="1" t="s">
        <v>6</v>
      </c>
      <c r="D4" s="115" t="s">
        <v>4</v>
      </c>
      <c r="E4" s="123">
        <v>13491.2</v>
      </c>
      <c r="F4" s="124">
        <f t="shared" ref="F4:F12" si="0">E4-G4</f>
        <v>13491.2</v>
      </c>
      <c r="G4" s="125">
        <v>0</v>
      </c>
      <c r="H4" s="122">
        <v>8</v>
      </c>
      <c r="I4" s="122">
        <v>5</v>
      </c>
      <c r="J4" s="125">
        <v>0</v>
      </c>
    </row>
    <row r="5" spans="1:10" x14ac:dyDescent="0.25">
      <c r="A5" s="2" t="s">
        <v>7</v>
      </c>
      <c r="B5" s="83" t="s">
        <v>1</v>
      </c>
      <c r="C5" s="1" t="s">
        <v>8</v>
      </c>
      <c r="D5" s="115" t="s">
        <v>9</v>
      </c>
      <c r="E5" s="123">
        <v>68429.33</v>
      </c>
      <c r="F5" s="124">
        <f t="shared" si="0"/>
        <v>68429.33</v>
      </c>
      <c r="G5" s="125">
        <v>0</v>
      </c>
      <c r="H5" s="122">
        <v>69</v>
      </c>
      <c r="I5" s="122">
        <v>55</v>
      </c>
      <c r="J5" s="125">
        <v>0</v>
      </c>
    </row>
    <row r="6" spans="1:10" x14ac:dyDescent="0.25">
      <c r="A6" s="2">
        <v>1802</v>
      </c>
      <c r="B6" s="83" t="s">
        <v>11</v>
      </c>
      <c r="C6" s="1"/>
      <c r="D6" s="115"/>
      <c r="E6" s="122"/>
      <c r="F6" s="124"/>
      <c r="G6" s="122"/>
      <c r="H6" s="122"/>
      <c r="I6" s="122"/>
      <c r="J6" s="122"/>
    </row>
    <row r="7" spans="1:10" x14ac:dyDescent="0.25">
      <c r="A7" s="2" t="s">
        <v>10</v>
      </c>
      <c r="B7" s="83" t="s">
        <v>11</v>
      </c>
      <c r="C7" s="1" t="s">
        <v>12</v>
      </c>
      <c r="D7" s="116" t="s">
        <v>9</v>
      </c>
      <c r="E7" s="123">
        <v>102009.36</v>
      </c>
      <c r="F7" s="124">
        <f t="shared" si="0"/>
        <v>99033.36</v>
      </c>
      <c r="G7" s="123">
        <v>2976</v>
      </c>
      <c r="H7" s="122">
        <v>78</v>
      </c>
      <c r="I7" s="122">
        <v>37</v>
      </c>
      <c r="J7" s="122">
        <v>6</v>
      </c>
    </row>
    <row r="8" spans="1:10" x14ac:dyDescent="0.25">
      <c r="A8" s="2" t="s">
        <v>13</v>
      </c>
      <c r="B8" s="83" t="s">
        <v>11</v>
      </c>
      <c r="C8" s="1" t="s">
        <v>14</v>
      </c>
      <c r="D8" s="115" t="s">
        <v>4</v>
      </c>
      <c r="E8" s="123">
        <v>51510</v>
      </c>
      <c r="F8" s="124">
        <f t="shared" si="0"/>
        <v>50890</v>
      </c>
      <c r="G8" s="123">
        <v>620</v>
      </c>
      <c r="H8" s="122">
        <v>55</v>
      </c>
      <c r="I8" s="122">
        <v>37</v>
      </c>
      <c r="J8" s="122">
        <v>1</v>
      </c>
    </row>
    <row r="9" spans="1:10" x14ac:dyDescent="0.25">
      <c r="A9" s="2" t="s">
        <v>15</v>
      </c>
      <c r="B9" s="83" t="s">
        <v>11</v>
      </c>
      <c r="C9" s="1" t="s">
        <v>16</v>
      </c>
      <c r="D9" s="115" t="s">
        <v>4</v>
      </c>
      <c r="E9" s="123">
        <v>37768.800000000003</v>
      </c>
      <c r="F9" s="124">
        <f t="shared" si="0"/>
        <v>37768.800000000003</v>
      </c>
      <c r="G9" s="123">
        <v>0</v>
      </c>
      <c r="H9" s="122">
        <v>57</v>
      </c>
      <c r="I9" s="122">
        <v>19</v>
      </c>
      <c r="J9" s="126">
        <v>0</v>
      </c>
    </row>
    <row r="10" spans="1:10" x14ac:dyDescent="0.25">
      <c r="A10" s="2" t="s">
        <v>17</v>
      </c>
      <c r="B10" s="83" t="s">
        <v>11</v>
      </c>
      <c r="C10" s="1" t="s">
        <v>18</v>
      </c>
      <c r="D10" s="115" t="s">
        <v>4</v>
      </c>
      <c r="E10" s="123">
        <v>45166.83</v>
      </c>
      <c r="F10" s="124">
        <f t="shared" si="0"/>
        <v>42186.83</v>
      </c>
      <c r="G10" s="123">
        <v>2980</v>
      </c>
      <c r="H10" s="122">
        <v>39</v>
      </c>
      <c r="I10" s="122">
        <v>17</v>
      </c>
      <c r="J10" s="122">
        <v>6</v>
      </c>
    </row>
    <row r="11" spans="1:10" x14ac:dyDescent="0.25">
      <c r="A11" s="2" t="s">
        <v>19</v>
      </c>
      <c r="B11" s="83" t="s">
        <v>11</v>
      </c>
      <c r="C11" s="1" t="s">
        <v>20</v>
      </c>
      <c r="D11" s="115" t="s">
        <v>4</v>
      </c>
      <c r="E11" s="123">
        <v>50667</v>
      </c>
      <c r="F11" s="124">
        <f t="shared" si="0"/>
        <v>50667</v>
      </c>
      <c r="G11" s="123">
        <v>0</v>
      </c>
      <c r="H11" s="122">
        <v>72</v>
      </c>
      <c r="I11" s="122">
        <v>52</v>
      </c>
      <c r="J11" s="126">
        <v>0</v>
      </c>
    </row>
    <row r="12" spans="1:10" x14ac:dyDescent="0.25">
      <c r="A12" s="2" t="s">
        <v>21</v>
      </c>
      <c r="B12" s="83" t="s">
        <v>11</v>
      </c>
      <c r="C12" s="1" t="s">
        <v>22</v>
      </c>
      <c r="D12" s="115" t="s">
        <v>4</v>
      </c>
      <c r="E12" s="123">
        <v>178000</v>
      </c>
      <c r="F12" s="124">
        <f t="shared" si="0"/>
        <v>169320</v>
      </c>
      <c r="G12" s="123">
        <v>8680</v>
      </c>
      <c r="H12" s="122">
        <v>96</v>
      </c>
      <c r="I12" s="122">
        <v>77</v>
      </c>
      <c r="J12" s="122">
        <v>14</v>
      </c>
    </row>
    <row r="13" spans="1:10" x14ac:dyDescent="0.25">
      <c r="A13" s="2">
        <v>1804</v>
      </c>
      <c r="B13" s="83" t="s">
        <v>25</v>
      </c>
      <c r="C13" s="1"/>
      <c r="D13" s="115"/>
      <c r="E13" s="122"/>
      <c r="F13" s="122"/>
      <c r="G13" s="122"/>
      <c r="H13" s="122"/>
      <c r="I13" s="122"/>
      <c r="J13" s="122"/>
    </row>
    <row r="14" spans="1:10" x14ac:dyDescent="0.25">
      <c r="A14" s="2" t="s">
        <v>24</v>
      </c>
      <c r="B14" s="83" t="s">
        <v>25</v>
      </c>
      <c r="C14" s="1" t="s">
        <v>26</v>
      </c>
      <c r="D14" s="115" t="s">
        <v>23</v>
      </c>
      <c r="E14" s="123">
        <v>107233.60000000001</v>
      </c>
      <c r="F14" s="124">
        <f>E14-G14</f>
        <v>105373.6</v>
      </c>
      <c r="G14" s="123">
        <v>1860</v>
      </c>
      <c r="H14" s="122">
        <v>82</v>
      </c>
      <c r="I14" s="122">
        <v>91</v>
      </c>
      <c r="J14" s="122">
        <v>3</v>
      </c>
    </row>
    <row r="15" spans="1:10" x14ac:dyDescent="0.25">
      <c r="A15" s="2" t="s">
        <v>27</v>
      </c>
      <c r="B15" s="83" t="s">
        <v>25</v>
      </c>
      <c r="C15" s="1" t="s">
        <v>28</v>
      </c>
      <c r="D15" s="115" t="s">
        <v>23</v>
      </c>
      <c r="E15" s="123">
        <v>2184</v>
      </c>
      <c r="F15" s="124">
        <f t="shared" ref="F15:F78" si="1">E15-G15</f>
        <v>2184</v>
      </c>
      <c r="G15" s="123">
        <v>0</v>
      </c>
      <c r="H15" s="122">
        <v>1</v>
      </c>
      <c r="I15" s="122">
        <v>5</v>
      </c>
      <c r="J15" s="126">
        <v>0</v>
      </c>
    </row>
    <row r="16" spans="1:10" x14ac:dyDescent="0.25">
      <c r="A16" s="2" t="s">
        <v>29</v>
      </c>
      <c r="B16" s="83" t="s">
        <v>25</v>
      </c>
      <c r="C16" s="1" t="s">
        <v>30</v>
      </c>
      <c r="D16" s="115" t="s">
        <v>4</v>
      </c>
      <c r="E16" s="123">
        <v>27000</v>
      </c>
      <c r="F16" s="124">
        <f t="shared" si="1"/>
        <v>25650</v>
      </c>
      <c r="G16" s="123">
        <v>1350</v>
      </c>
      <c r="H16" s="122">
        <v>27</v>
      </c>
      <c r="I16" s="122">
        <v>29</v>
      </c>
      <c r="J16" s="122">
        <v>3</v>
      </c>
    </row>
    <row r="17" spans="1:10" x14ac:dyDescent="0.25">
      <c r="A17" s="2" t="s">
        <v>31</v>
      </c>
      <c r="B17" s="83" t="s">
        <v>25</v>
      </c>
      <c r="C17" s="1" t="s">
        <v>26</v>
      </c>
      <c r="D17" s="115" t="s">
        <v>4</v>
      </c>
      <c r="E17" s="123">
        <v>26409.64</v>
      </c>
      <c r="F17" s="124">
        <f t="shared" si="1"/>
        <v>26409.64</v>
      </c>
      <c r="G17" s="123">
        <v>0</v>
      </c>
      <c r="H17" s="122">
        <v>37</v>
      </c>
      <c r="I17" s="122">
        <v>22</v>
      </c>
      <c r="J17" s="126">
        <v>0</v>
      </c>
    </row>
    <row r="18" spans="1:10" x14ac:dyDescent="0.25">
      <c r="A18" s="2" t="s">
        <v>32</v>
      </c>
      <c r="B18" s="83" t="s">
        <v>25</v>
      </c>
      <c r="C18" s="1" t="s">
        <v>33</v>
      </c>
      <c r="D18" s="115" t="s">
        <v>4</v>
      </c>
      <c r="E18" s="123">
        <v>41608.92</v>
      </c>
      <c r="F18" s="124">
        <f t="shared" si="1"/>
        <v>39128.92</v>
      </c>
      <c r="G18" s="123">
        <v>2480</v>
      </c>
      <c r="H18" s="122">
        <v>27</v>
      </c>
      <c r="I18" s="122">
        <v>18</v>
      </c>
      <c r="J18" s="122">
        <v>4</v>
      </c>
    </row>
    <row r="19" spans="1:10" x14ac:dyDescent="0.25">
      <c r="A19" s="2" t="s">
        <v>34</v>
      </c>
      <c r="B19" s="83" t="s">
        <v>25</v>
      </c>
      <c r="C19" s="1" t="s">
        <v>35</v>
      </c>
      <c r="D19" s="115" t="s">
        <v>4</v>
      </c>
      <c r="E19" s="123">
        <v>3968</v>
      </c>
      <c r="F19" s="124">
        <f t="shared" si="1"/>
        <v>3968</v>
      </c>
      <c r="G19" s="123">
        <v>0</v>
      </c>
      <c r="H19" s="122">
        <v>7</v>
      </c>
      <c r="I19" s="122">
        <v>2</v>
      </c>
      <c r="J19" s="126">
        <v>0</v>
      </c>
    </row>
    <row r="20" spans="1:10" x14ac:dyDescent="0.25">
      <c r="A20" s="2" t="s">
        <v>36</v>
      </c>
      <c r="B20" s="83" t="s">
        <v>25</v>
      </c>
      <c r="C20" s="1" t="s">
        <v>37</v>
      </c>
      <c r="D20" s="115" t="s">
        <v>9</v>
      </c>
      <c r="E20" s="123">
        <v>11552.03</v>
      </c>
      <c r="F20" s="124">
        <f t="shared" si="1"/>
        <v>9692.0300000000007</v>
      </c>
      <c r="G20" s="123">
        <v>1860</v>
      </c>
      <c r="H20" s="122">
        <v>0</v>
      </c>
      <c r="I20" s="122">
        <v>40</v>
      </c>
      <c r="J20" s="122">
        <v>3</v>
      </c>
    </row>
    <row r="21" spans="1:10" x14ac:dyDescent="0.25">
      <c r="A21" s="2" t="s">
        <v>38</v>
      </c>
      <c r="B21" s="83" t="s">
        <v>25</v>
      </c>
      <c r="C21" s="1" t="s">
        <v>28</v>
      </c>
      <c r="D21" s="115" t="s">
        <v>4</v>
      </c>
      <c r="E21" s="123">
        <v>51840.76</v>
      </c>
      <c r="F21" s="124">
        <f t="shared" si="1"/>
        <v>51840.76</v>
      </c>
      <c r="G21" s="123">
        <v>0</v>
      </c>
      <c r="H21" s="122">
        <v>51</v>
      </c>
      <c r="I21" s="122">
        <v>35</v>
      </c>
      <c r="J21" s="126">
        <v>0</v>
      </c>
    </row>
    <row r="22" spans="1:10" x14ac:dyDescent="0.25">
      <c r="A22" s="2" t="s">
        <v>39</v>
      </c>
      <c r="B22" s="83" t="s">
        <v>25</v>
      </c>
      <c r="C22" s="1" t="s">
        <v>40</v>
      </c>
      <c r="D22" s="115" t="s">
        <v>4</v>
      </c>
      <c r="E22" s="123">
        <v>6066.29</v>
      </c>
      <c r="F22" s="124">
        <f t="shared" si="1"/>
        <v>6066.29</v>
      </c>
      <c r="G22" s="123">
        <v>0</v>
      </c>
      <c r="H22" s="122">
        <v>6</v>
      </c>
      <c r="I22" s="122">
        <v>6</v>
      </c>
      <c r="J22" s="126">
        <v>0</v>
      </c>
    </row>
    <row r="23" spans="1:10" x14ac:dyDescent="0.25">
      <c r="A23" s="2" t="s">
        <v>41</v>
      </c>
      <c r="B23" s="83" t="s">
        <v>25</v>
      </c>
      <c r="C23" s="1" t="s">
        <v>42</v>
      </c>
      <c r="D23" s="115" t="s">
        <v>4</v>
      </c>
      <c r="E23" s="123">
        <v>66496</v>
      </c>
      <c r="F23" s="124">
        <f t="shared" si="1"/>
        <v>66496</v>
      </c>
      <c r="G23" s="123">
        <v>0</v>
      </c>
      <c r="H23" s="122">
        <v>71</v>
      </c>
      <c r="I23" s="122">
        <v>38</v>
      </c>
      <c r="J23" s="126">
        <v>0</v>
      </c>
    </row>
    <row r="24" spans="1:10" x14ac:dyDescent="0.25">
      <c r="A24" s="2" t="s">
        <v>43</v>
      </c>
      <c r="B24" s="83" t="s">
        <v>25</v>
      </c>
      <c r="C24" s="1" t="s">
        <v>44</v>
      </c>
      <c r="D24" s="115" t="s">
        <v>4</v>
      </c>
      <c r="E24" s="123">
        <v>60792.42</v>
      </c>
      <c r="F24" s="124">
        <f t="shared" si="1"/>
        <v>60792.42</v>
      </c>
      <c r="G24" s="123">
        <v>0</v>
      </c>
      <c r="H24" s="122">
        <v>90</v>
      </c>
      <c r="I24" s="122">
        <v>59</v>
      </c>
      <c r="J24" s="126">
        <v>0</v>
      </c>
    </row>
    <row r="25" spans="1:10" x14ac:dyDescent="0.25">
      <c r="A25" s="2">
        <v>1807</v>
      </c>
      <c r="B25" s="83" t="s">
        <v>46</v>
      </c>
      <c r="C25" s="1"/>
      <c r="D25" s="115"/>
      <c r="E25" s="122"/>
      <c r="F25" s="124"/>
      <c r="G25" s="122"/>
      <c r="H25" s="122"/>
      <c r="I25" s="122"/>
      <c r="J25" s="122"/>
    </row>
    <row r="26" spans="1:10" x14ac:dyDescent="0.25">
      <c r="A26" s="2" t="s">
        <v>45</v>
      </c>
      <c r="B26" s="83" t="s">
        <v>46</v>
      </c>
      <c r="C26" s="1" t="s">
        <v>47</v>
      </c>
      <c r="D26" s="115" t="s">
        <v>4</v>
      </c>
      <c r="E26" s="123">
        <v>24150.240000000002</v>
      </c>
      <c r="F26" s="124">
        <f t="shared" si="1"/>
        <v>24150.240000000002</v>
      </c>
      <c r="G26" s="123">
        <v>0</v>
      </c>
      <c r="H26" s="122">
        <v>20</v>
      </c>
      <c r="I26" s="122">
        <v>19</v>
      </c>
      <c r="J26" s="126">
        <v>0</v>
      </c>
    </row>
    <row r="27" spans="1:10" x14ac:dyDescent="0.25">
      <c r="A27" s="2" t="s">
        <v>48</v>
      </c>
      <c r="B27" s="83" t="s">
        <v>46</v>
      </c>
      <c r="C27" s="1" t="s">
        <v>49</v>
      </c>
      <c r="D27" s="115" t="s">
        <v>9</v>
      </c>
      <c r="E27" s="123">
        <v>133920</v>
      </c>
      <c r="F27" s="124">
        <f t="shared" si="1"/>
        <v>130200</v>
      </c>
      <c r="G27" s="123">
        <v>3720</v>
      </c>
      <c r="H27" s="122">
        <v>100</v>
      </c>
      <c r="I27" s="122">
        <v>89</v>
      </c>
      <c r="J27" s="122">
        <v>6</v>
      </c>
    </row>
    <row r="28" spans="1:10" x14ac:dyDescent="0.25">
      <c r="A28" s="2" t="s">
        <v>50</v>
      </c>
      <c r="B28" s="83" t="s">
        <v>46</v>
      </c>
      <c r="C28" s="1" t="s">
        <v>51</v>
      </c>
      <c r="D28" s="115" t="s">
        <v>9</v>
      </c>
      <c r="E28" s="123">
        <v>31028.45</v>
      </c>
      <c r="F28" s="124">
        <f t="shared" si="1"/>
        <v>31028.45</v>
      </c>
      <c r="G28" s="123">
        <v>0</v>
      </c>
      <c r="H28" s="122">
        <v>47</v>
      </c>
      <c r="I28" s="122">
        <v>18</v>
      </c>
      <c r="J28" s="126">
        <v>0</v>
      </c>
    </row>
    <row r="29" spans="1:10" x14ac:dyDescent="0.25">
      <c r="A29" s="2" t="s">
        <v>52</v>
      </c>
      <c r="B29" s="83" t="s">
        <v>46</v>
      </c>
      <c r="C29" s="1" t="s">
        <v>53</v>
      </c>
      <c r="D29" s="115" t="s">
        <v>9</v>
      </c>
      <c r="E29" s="123">
        <v>38521.879999999997</v>
      </c>
      <c r="F29" s="124">
        <f t="shared" si="1"/>
        <v>35621.879999999997</v>
      </c>
      <c r="G29" s="123">
        <v>2900</v>
      </c>
      <c r="H29" s="122">
        <v>34</v>
      </c>
      <c r="I29" s="122">
        <v>29</v>
      </c>
      <c r="J29" s="122">
        <v>6</v>
      </c>
    </row>
    <row r="30" spans="1:10" x14ac:dyDescent="0.25">
      <c r="A30" s="2" t="s">
        <v>54</v>
      </c>
      <c r="B30" s="83" t="s">
        <v>46</v>
      </c>
      <c r="C30" s="1" t="s">
        <v>55</v>
      </c>
      <c r="D30" s="115" t="s">
        <v>4</v>
      </c>
      <c r="E30" s="123">
        <v>32697.86</v>
      </c>
      <c r="F30" s="124">
        <f t="shared" si="1"/>
        <v>32077.86</v>
      </c>
      <c r="G30" s="123">
        <v>620</v>
      </c>
      <c r="H30" s="122">
        <v>27</v>
      </c>
      <c r="I30" s="122">
        <v>19</v>
      </c>
      <c r="J30" s="122">
        <v>1</v>
      </c>
    </row>
    <row r="31" spans="1:10" x14ac:dyDescent="0.25">
      <c r="A31" s="2" t="s">
        <v>56</v>
      </c>
      <c r="B31" s="83" t="s">
        <v>46</v>
      </c>
      <c r="C31" s="1" t="s">
        <v>57</v>
      </c>
      <c r="D31" s="115" t="s">
        <v>4</v>
      </c>
      <c r="E31" s="123">
        <v>28310.400000000001</v>
      </c>
      <c r="F31" s="124">
        <f t="shared" si="1"/>
        <v>28310.400000000001</v>
      </c>
      <c r="G31" s="123">
        <v>0</v>
      </c>
      <c r="H31" s="122">
        <v>17</v>
      </c>
      <c r="I31" s="122">
        <v>15</v>
      </c>
      <c r="J31" s="126">
        <v>0</v>
      </c>
    </row>
    <row r="32" spans="1:10" x14ac:dyDescent="0.25">
      <c r="A32" s="2" t="s">
        <v>58</v>
      </c>
      <c r="B32" s="83" t="s">
        <v>46</v>
      </c>
      <c r="C32" s="1" t="s">
        <v>59</v>
      </c>
      <c r="D32" s="115" t="s">
        <v>4</v>
      </c>
      <c r="E32" s="123">
        <v>30198.66</v>
      </c>
      <c r="F32" s="124">
        <f t="shared" si="1"/>
        <v>28958.66</v>
      </c>
      <c r="G32" s="123">
        <v>1240</v>
      </c>
      <c r="H32" s="122">
        <v>46</v>
      </c>
      <c r="I32" s="122">
        <v>24</v>
      </c>
      <c r="J32" s="122">
        <v>2</v>
      </c>
    </row>
    <row r="33" spans="1:10" x14ac:dyDescent="0.25">
      <c r="A33" s="2" t="s">
        <v>60</v>
      </c>
      <c r="B33" s="83" t="s">
        <v>46</v>
      </c>
      <c r="C33" s="1" t="s">
        <v>61</v>
      </c>
      <c r="D33" s="115" t="s">
        <v>9</v>
      </c>
      <c r="E33" s="123">
        <v>41253.019999999997</v>
      </c>
      <c r="F33" s="124">
        <f t="shared" si="1"/>
        <v>41253.019999999997</v>
      </c>
      <c r="G33" s="123">
        <v>0</v>
      </c>
      <c r="H33" s="122">
        <v>40</v>
      </c>
      <c r="I33" s="122">
        <v>31</v>
      </c>
      <c r="J33" s="126">
        <v>0</v>
      </c>
    </row>
    <row r="34" spans="1:10" x14ac:dyDescent="0.25">
      <c r="A34" s="5" t="s">
        <v>62</v>
      </c>
      <c r="B34" s="84" t="s">
        <v>46</v>
      </c>
      <c r="C34" s="4" t="s">
        <v>63</v>
      </c>
      <c r="D34" s="117" t="s">
        <v>4</v>
      </c>
      <c r="E34" s="123">
        <v>19653.98</v>
      </c>
      <c r="F34" s="124">
        <f t="shared" si="1"/>
        <v>19653.98</v>
      </c>
      <c r="G34" s="123">
        <v>0</v>
      </c>
      <c r="H34" s="122">
        <v>19</v>
      </c>
      <c r="I34" s="122">
        <v>15</v>
      </c>
      <c r="J34" s="126">
        <v>0</v>
      </c>
    </row>
    <row r="35" spans="1:10" x14ac:dyDescent="0.25">
      <c r="A35" s="2" t="s">
        <v>64</v>
      </c>
      <c r="B35" s="83" t="s">
        <v>46</v>
      </c>
      <c r="C35" s="1" t="s">
        <v>65</v>
      </c>
      <c r="D35" s="115" t="s">
        <v>4</v>
      </c>
      <c r="E35" s="123">
        <v>21184</v>
      </c>
      <c r="F35" s="124">
        <f t="shared" si="1"/>
        <v>20192</v>
      </c>
      <c r="G35" s="123">
        <v>992</v>
      </c>
      <c r="H35" s="122">
        <v>20</v>
      </c>
      <c r="I35" s="122">
        <v>16</v>
      </c>
      <c r="J35" s="122">
        <v>2</v>
      </c>
    </row>
    <row r="36" spans="1:10" x14ac:dyDescent="0.25">
      <c r="A36" s="133">
        <v>1809</v>
      </c>
      <c r="B36" s="134" t="s">
        <v>67</v>
      </c>
      <c r="C36" s="118"/>
      <c r="D36" s="119"/>
      <c r="E36" s="122"/>
      <c r="F36" s="124"/>
      <c r="G36" s="122"/>
      <c r="H36" s="122"/>
      <c r="I36" s="122"/>
      <c r="J36" s="122"/>
    </row>
    <row r="37" spans="1:10" x14ac:dyDescent="0.25">
      <c r="A37" s="2" t="s">
        <v>66</v>
      </c>
      <c r="B37" s="83" t="s">
        <v>67</v>
      </c>
      <c r="C37" s="1" t="s">
        <v>68</v>
      </c>
      <c r="D37" s="115" t="s">
        <v>23</v>
      </c>
      <c r="E37" s="123">
        <v>10486.4</v>
      </c>
      <c r="F37" s="124">
        <f t="shared" si="1"/>
        <v>10486.4</v>
      </c>
      <c r="G37" s="123">
        <v>0</v>
      </c>
      <c r="H37" s="122">
        <v>11</v>
      </c>
      <c r="I37" s="122">
        <v>15</v>
      </c>
      <c r="J37" s="126">
        <v>0</v>
      </c>
    </row>
    <row r="38" spans="1:10" x14ac:dyDescent="0.25">
      <c r="A38" s="2" t="s">
        <v>69</v>
      </c>
      <c r="B38" s="83" t="s">
        <v>67</v>
      </c>
      <c r="C38" s="1" t="s">
        <v>70</v>
      </c>
      <c r="D38" s="115" t="s">
        <v>9</v>
      </c>
      <c r="E38" s="123">
        <v>32948.61</v>
      </c>
      <c r="F38" s="124">
        <f t="shared" si="1"/>
        <v>32948.61</v>
      </c>
      <c r="G38" s="123">
        <v>0</v>
      </c>
      <c r="H38" s="122">
        <v>43</v>
      </c>
      <c r="I38" s="122">
        <v>27</v>
      </c>
      <c r="J38" s="126">
        <v>0</v>
      </c>
    </row>
    <row r="39" spans="1:10" x14ac:dyDescent="0.25">
      <c r="A39" s="2" t="s">
        <v>71</v>
      </c>
      <c r="B39" s="83" t="s">
        <v>67</v>
      </c>
      <c r="C39" s="1" t="s">
        <v>72</v>
      </c>
      <c r="D39" s="115" t="s">
        <v>4</v>
      </c>
      <c r="E39" s="123">
        <v>44503.21</v>
      </c>
      <c r="F39" s="124">
        <f t="shared" si="1"/>
        <v>44503.21</v>
      </c>
      <c r="G39" s="123">
        <v>0</v>
      </c>
      <c r="H39" s="122">
        <v>28</v>
      </c>
      <c r="I39" s="122">
        <v>21</v>
      </c>
      <c r="J39" s="126">
        <v>0</v>
      </c>
    </row>
    <row r="40" spans="1:10" x14ac:dyDescent="0.25">
      <c r="A40" s="2" t="s">
        <v>73</v>
      </c>
      <c r="B40" s="83" t="s">
        <v>67</v>
      </c>
      <c r="C40" s="1" t="s">
        <v>68</v>
      </c>
      <c r="D40" s="115" t="s">
        <v>4</v>
      </c>
      <c r="E40" s="123">
        <v>97684</v>
      </c>
      <c r="F40" s="124">
        <f t="shared" si="1"/>
        <v>93210</v>
      </c>
      <c r="G40" s="123">
        <v>4474</v>
      </c>
      <c r="H40" s="122">
        <v>85</v>
      </c>
      <c r="I40" s="122">
        <v>77</v>
      </c>
      <c r="J40" s="122">
        <v>10</v>
      </c>
    </row>
    <row r="41" spans="1:10" x14ac:dyDescent="0.25">
      <c r="A41" s="2" t="s">
        <v>74</v>
      </c>
      <c r="B41" s="83" t="s">
        <v>67</v>
      </c>
      <c r="C41" s="1" t="s">
        <v>75</v>
      </c>
      <c r="D41" s="115" t="s">
        <v>9</v>
      </c>
      <c r="E41" s="123">
        <v>16541.29</v>
      </c>
      <c r="F41" s="124">
        <f t="shared" si="1"/>
        <v>15541.29</v>
      </c>
      <c r="G41" s="123">
        <v>1000</v>
      </c>
      <c r="H41" s="122">
        <v>22</v>
      </c>
      <c r="I41" s="122">
        <v>17</v>
      </c>
      <c r="J41" s="122">
        <v>3</v>
      </c>
    </row>
    <row r="42" spans="1:10" x14ac:dyDescent="0.25">
      <c r="A42" s="2" t="s">
        <v>76</v>
      </c>
      <c r="B42" s="83" t="s">
        <v>67</v>
      </c>
      <c r="C42" s="1" t="s">
        <v>77</v>
      </c>
      <c r="D42" s="115" t="s">
        <v>9</v>
      </c>
      <c r="E42" s="123">
        <v>50961.599999999999</v>
      </c>
      <c r="F42" s="124">
        <f t="shared" si="1"/>
        <v>48481.599999999999</v>
      </c>
      <c r="G42" s="123">
        <v>2480</v>
      </c>
      <c r="H42" s="122">
        <v>49</v>
      </c>
      <c r="I42" s="122">
        <v>49</v>
      </c>
      <c r="J42" s="122">
        <v>4</v>
      </c>
    </row>
    <row r="43" spans="1:10" x14ac:dyDescent="0.25">
      <c r="A43" s="2" t="s">
        <v>78</v>
      </c>
      <c r="B43" s="83" t="s">
        <v>67</v>
      </c>
      <c r="C43" s="1" t="s">
        <v>79</v>
      </c>
      <c r="D43" s="115" t="s">
        <v>4</v>
      </c>
      <c r="E43" s="123">
        <v>38916.9</v>
      </c>
      <c r="F43" s="124">
        <f t="shared" si="1"/>
        <v>38916.9</v>
      </c>
      <c r="G43" s="123">
        <v>0</v>
      </c>
      <c r="H43" s="122">
        <v>23</v>
      </c>
      <c r="I43" s="122">
        <v>23</v>
      </c>
      <c r="J43" s="126">
        <v>0</v>
      </c>
    </row>
    <row r="44" spans="1:10" x14ac:dyDescent="0.25">
      <c r="A44" s="2" t="s">
        <v>80</v>
      </c>
      <c r="B44" s="83" t="s">
        <v>67</v>
      </c>
      <c r="C44" s="1" t="s">
        <v>81</v>
      </c>
      <c r="D44" s="115" t="s">
        <v>4</v>
      </c>
      <c r="E44" s="123">
        <v>15262.36</v>
      </c>
      <c r="F44" s="124">
        <f t="shared" si="1"/>
        <v>15262.36</v>
      </c>
      <c r="G44" s="123">
        <v>0</v>
      </c>
      <c r="H44" s="122">
        <v>10</v>
      </c>
      <c r="I44" s="122">
        <v>11</v>
      </c>
      <c r="J44" s="126">
        <v>0</v>
      </c>
    </row>
    <row r="45" spans="1:10" x14ac:dyDescent="0.25">
      <c r="A45" s="2">
        <v>1813</v>
      </c>
      <c r="B45" s="83" t="s">
        <v>83</v>
      </c>
      <c r="C45" s="1"/>
      <c r="D45" s="115"/>
      <c r="E45" s="122"/>
      <c r="F45" s="124"/>
      <c r="G45" s="122"/>
      <c r="H45" s="122"/>
      <c r="I45" s="122"/>
      <c r="J45" s="122"/>
    </row>
    <row r="46" spans="1:10" x14ac:dyDescent="0.25">
      <c r="A46" s="2" t="s">
        <v>82</v>
      </c>
      <c r="B46" s="83" t="s">
        <v>83</v>
      </c>
      <c r="C46" s="1" t="s">
        <v>84</v>
      </c>
      <c r="D46" s="127" t="s">
        <v>9</v>
      </c>
      <c r="E46" s="123">
        <v>43867.199999999997</v>
      </c>
      <c r="F46" s="124">
        <f t="shared" si="1"/>
        <v>43867.199999999997</v>
      </c>
      <c r="G46" s="123">
        <v>0</v>
      </c>
      <c r="H46" s="122">
        <v>51</v>
      </c>
      <c r="I46" s="122">
        <v>47</v>
      </c>
      <c r="J46" s="128">
        <v>0</v>
      </c>
    </row>
    <row r="47" spans="1:10" x14ac:dyDescent="0.25">
      <c r="A47" s="2" t="s">
        <v>85</v>
      </c>
      <c r="B47" s="83" t="s">
        <v>83</v>
      </c>
      <c r="C47" s="1" t="s">
        <v>86</v>
      </c>
      <c r="D47" s="115" t="s">
        <v>9</v>
      </c>
      <c r="E47" s="123">
        <v>120324</v>
      </c>
      <c r="F47" s="124">
        <f t="shared" si="1"/>
        <v>117164</v>
      </c>
      <c r="G47" s="123">
        <v>3160</v>
      </c>
      <c r="H47" s="122">
        <v>80</v>
      </c>
      <c r="I47" s="122">
        <v>70</v>
      </c>
      <c r="J47" s="129">
        <v>7</v>
      </c>
    </row>
    <row r="48" spans="1:10" x14ac:dyDescent="0.25">
      <c r="A48" s="2" t="s">
        <v>87</v>
      </c>
      <c r="B48" s="83" t="s">
        <v>83</v>
      </c>
      <c r="C48" s="1" t="s">
        <v>88</v>
      </c>
      <c r="D48" s="115" t="s">
        <v>4</v>
      </c>
      <c r="E48" s="123">
        <v>40671.199999999997</v>
      </c>
      <c r="F48" s="124">
        <f t="shared" si="1"/>
        <v>35421.199999999997</v>
      </c>
      <c r="G48" s="123">
        <v>5250</v>
      </c>
      <c r="H48" s="122">
        <v>31</v>
      </c>
      <c r="I48" s="122">
        <v>20</v>
      </c>
      <c r="J48" s="129">
        <v>11</v>
      </c>
    </row>
    <row r="49" spans="1:10" x14ac:dyDescent="0.25">
      <c r="A49" s="2" t="s">
        <v>89</v>
      </c>
      <c r="B49" s="83" t="s">
        <v>83</v>
      </c>
      <c r="C49" s="1" t="s">
        <v>90</v>
      </c>
      <c r="D49" s="115" t="s">
        <v>4</v>
      </c>
      <c r="E49" s="123">
        <v>0</v>
      </c>
      <c r="F49" s="124">
        <f t="shared" si="1"/>
        <v>0</v>
      </c>
      <c r="G49" s="123">
        <v>0</v>
      </c>
      <c r="H49" s="122">
        <v>0</v>
      </c>
      <c r="I49" s="126">
        <v>0</v>
      </c>
      <c r="J49" s="129">
        <v>0</v>
      </c>
    </row>
    <row r="50" spans="1:10" x14ac:dyDescent="0.25">
      <c r="A50" s="2" t="s">
        <v>91</v>
      </c>
      <c r="B50" s="83" t="s">
        <v>83</v>
      </c>
      <c r="C50" s="1" t="s">
        <v>92</v>
      </c>
      <c r="D50" s="115" t="s">
        <v>4</v>
      </c>
      <c r="E50" s="123">
        <v>0</v>
      </c>
      <c r="F50" s="124">
        <f t="shared" si="1"/>
        <v>0</v>
      </c>
      <c r="G50" s="123">
        <v>0</v>
      </c>
      <c r="H50" s="122">
        <v>0</v>
      </c>
      <c r="I50" s="126">
        <v>0</v>
      </c>
      <c r="J50" s="129">
        <v>0</v>
      </c>
    </row>
    <row r="51" spans="1:10" x14ac:dyDescent="0.25">
      <c r="A51" s="2" t="s">
        <v>93</v>
      </c>
      <c r="B51" s="83" t="s">
        <v>83</v>
      </c>
      <c r="C51" s="1" t="s">
        <v>94</v>
      </c>
      <c r="D51" s="115" t="s">
        <v>4</v>
      </c>
      <c r="E51" s="123">
        <v>42000</v>
      </c>
      <c r="F51" s="124">
        <f t="shared" si="1"/>
        <v>42000</v>
      </c>
      <c r="G51" s="123">
        <v>0</v>
      </c>
      <c r="H51" s="122">
        <v>25</v>
      </c>
      <c r="I51" s="122">
        <v>27</v>
      </c>
      <c r="J51" s="129">
        <v>0</v>
      </c>
    </row>
    <row r="52" spans="1:10" x14ac:dyDescent="0.25">
      <c r="A52" s="2" t="s">
        <v>95</v>
      </c>
      <c r="B52" s="83" t="s">
        <v>83</v>
      </c>
      <c r="C52" s="1" t="s">
        <v>96</v>
      </c>
      <c r="D52" s="115" t="s">
        <v>4</v>
      </c>
      <c r="E52" s="123">
        <v>90000</v>
      </c>
      <c r="F52" s="124">
        <f t="shared" si="1"/>
        <v>88760</v>
      </c>
      <c r="G52" s="123">
        <v>1240</v>
      </c>
      <c r="H52" s="122">
        <v>75</v>
      </c>
      <c r="I52" s="122">
        <v>52</v>
      </c>
      <c r="J52" s="122">
        <v>2</v>
      </c>
    </row>
    <row r="53" spans="1:10" x14ac:dyDescent="0.25">
      <c r="A53" s="2" t="s">
        <v>97</v>
      </c>
      <c r="B53" s="83" t="s">
        <v>83</v>
      </c>
      <c r="C53" s="1" t="s">
        <v>98</v>
      </c>
      <c r="D53" s="115" t="s">
        <v>4</v>
      </c>
      <c r="E53" s="123">
        <v>28574.400000000001</v>
      </c>
      <c r="F53" s="124">
        <f t="shared" si="1"/>
        <v>28574.400000000001</v>
      </c>
      <c r="G53" s="123">
        <v>0</v>
      </c>
      <c r="H53" s="122">
        <v>28</v>
      </c>
      <c r="I53" s="122">
        <v>23</v>
      </c>
      <c r="J53" s="129">
        <v>0</v>
      </c>
    </row>
    <row r="54" spans="1:10" x14ac:dyDescent="0.25">
      <c r="A54" s="2" t="s">
        <v>99</v>
      </c>
      <c r="B54" s="83" t="s">
        <v>83</v>
      </c>
      <c r="C54" s="1" t="s">
        <v>100</v>
      </c>
      <c r="D54" s="115" t="s">
        <v>4</v>
      </c>
      <c r="E54" s="123">
        <v>10000</v>
      </c>
      <c r="F54" s="124">
        <f t="shared" si="1"/>
        <v>10000</v>
      </c>
      <c r="G54" s="123">
        <v>0</v>
      </c>
      <c r="H54" s="122">
        <v>11</v>
      </c>
      <c r="I54" s="122">
        <v>5</v>
      </c>
      <c r="J54" s="129">
        <v>0</v>
      </c>
    </row>
    <row r="55" spans="1:10" x14ac:dyDescent="0.25">
      <c r="A55" s="2" t="s">
        <v>101</v>
      </c>
      <c r="B55" s="83" t="s">
        <v>83</v>
      </c>
      <c r="C55" s="1" t="s">
        <v>102</v>
      </c>
      <c r="D55" s="115" t="s">
        <v>4</v>
      </c>
      <c r="E55" s="123">
        <v>49862.17</v>
      </c>
      <c r="F55" s="124">
        <f t="shared" si="1"/>
        <v>47262.17</v>
      </c>
      <c r="G55" s="123">
        <v>2600</v>
      </c>
      <c r="H55" s="122">
        <v>48</v>
      </c>
      <c r="I55" s="122">
        <v>32</v>
      </c>
      <c r="J55" s="122">
        <v>5</v>
      </c>
    </row>
    <row r="56" spans="1:10" x14ac:dyDescent="0.25">
      <c r="A56" s="2">
        <v>1814</v>
      </c>
      <c r="B56" s="83" t="s">
        <v>104</v>
      </c>
      <c r="C56" s="1"/>
      <c r="D56" s="115"/>
      <c r="E56" s="122"/>
      <c r="F56" s="124"/>
      <c r="G56" s="122"/>
      <c r="H56" s="122"/>
      <c r="I56" s="122"/>
      <c r="J56" s="122"/>
    </row>
    <row r="57" spans="1:10" x14ac:dyDescent="0.25">
      <c r="A57" s="2" t="s">
        <v>103</v>
      </c>
      <c r="B57" s="83" t="s">
        <v>104</v>
      </c>
      <c r="C57" s="1" t="s">
        <v>105</v>
      </c>
      <c r="D57" s="115" t="s">
        <v>23</v>
      </c>
      <c r="E57" s="123">
        <v>37005.9</v>
      </c>
      <c r="F57" s="124">
        <f t="shared" si="1"/>
        <v>37005.9</v>
      </c>
      <c r="G57" s="123">
        <v>0</v>
      </c>
      <c r="H57" s="122">
        <v>21</v>
      </c>
      <c r="I57" s="122">
        <v>20</v>
      </c>
      <c r="J57" s="129">
        <v>0</v>
      </c>
    </row>
    <row r="58" spans="1:10" x14ac:dyDescent="0.25">
      <c r="A58" s="2" t="s">
        <v>106</v>
      </c>
      <c r="B58" s="83" t="s">
        <v>104</v>
      </c>
      <c r="C58" s="1" t="s">
        <v>107</v>
      </c>
      <c r="D58" s="115" t="s">
        <v>4</v>
      </c>
      <c r="E58" s="123">
        <v>63038.34</v>
      </c>
      <c r="F58" s="124">
        <f t="shared" si="1"/>
        <v>63038.34</v>
      </c>
      <c r="G58" s="123">
        <v>0</v>
      </c>
      <c r="H58" s="122">
        <v>55</v>
      </c>
      <c r="I58" s="122">
        <v>57</v>
      </c>
      <c r="J58" s="129">
        <v>0</v>
      </c>
    </row>
    <row r="59" spans="1:10" x14ac:dyDescent="0.25">
      <c r="A59" s="2" t="s">
        <v>108</v>
      </c>
      <c r="B59" s="83" t="s">
        <v>104</v>
      </c>
      <c r="C59" s="1" t="s">
        <v>109</v>
      </c>
      <c r="D59" s="115" t="s">
        <v>4</v>
      </c>
      <c r="E59" s="123">
        <v>36461.24</v>
      </c>
      <c r="F59" s="124">
        <f t="shared" si="1"/>
        <v>36461.24</v>
      </c>
      <c r="G59" s="123">
        <v>0</v>
      </c>
      <c r="H59" s="122">
        <v>19</v>
      </c>
      <c r="I59" s="122">
        <v>22</v>
      </c>
      <c r="J59" s="129">
        <v>0</v>
      </c>
    </row>
    <row r="60" spans="1:10" x14ac:dyDescent="0.25">
      <c r="A60" s="2" t="s">
        <v>110</v>
      </c>
      <c r="B60" s="83" t="s">
        <v>104</v>
      </c>
      <c r="C60" s="1" t="s">
        <v>111</v>
      </c>
      <c r="D60" s="127" t="s">
        <v>9</v>
      </c>
      <c r="E60" s="123">
        <v>42124.29</v>
      </c>
      <c r="F60" s="124">
        <f t="shared" si="1"/>
        <v>42124.29</v>
      </c>
      <c r="G60" s="123">
        <v>0</v>
      </c>
      <c r="H60" s="122">
        <v>45</v>
      </c>
      <c r="I60" s="122">
        <v>31</v>
      </c>
      <c r="J60" s="129">
        <v>0</v>
      </c>
    </row>
    <row r="61" spans="1:10" x14ac:dyDescent="0.25">
      <c r="A61" s="2" t="s">
        <v>112</v>
      </c>
      <c r="B61" s="83" t="s">
        <v>104</v>
      </c>
      <c r="C61" s="1" t="s">
        <v>113</v>
      </c>
      <c r="D61" s="115" t="s">
        <v>9</v>
      </c>
      <c r="E61" s="123">
        <v>33360</v>
      </c>
      <c r="F61" s="124">
        <f t="shared" si="1"/>
        <v>32860</v>
      </c>
      <c r="G61" s="123">
        <v>500</v>
      </c>
      <c r="H61" s="122">
        <v>36</v>
      </c>
      <c r="I61" s="122">
        <v>24</v>
      </c>
      <c r="J61" s="122">
        <v>1</v>
      </c>
    </row>
    <row r="62" spans="1:10" x14ac:dyDescent="0.25">
      <c r="A62" s="2" t="s">
        <v>114</v>
      </c>
      <c r="B62" s="83" t="s">
        <v>104</v>
      </c>
      <c r="C62" s="1" t="s">
        <v>105</v>
      </c>
      <c r="D62" s="115" t="s">
        <v>4</v>
      </c>
      <c r="E62" s="123">
        <v>20817.150000000001</v>
      </c>
      <c r="F62" s="124">
        <f t="shared" si="1"/>
        <v>19577.150000000001</v>
      </c>
      <c r="G62" s="123">
        <v>1240</v>
      </c>
      <c r="H62" s="122">
        <v>22</v>
      </c>
      <c r="I62" s="122">
        <v>16</v>
      </c>
      <c r="J62" s="122">
        <v>2</v>
      </c>
    </row>
    <row r="63" spans="1:10" x14ac:dyDescent="0.25">
      <c r="A63" s="2" t="s">
        <v>115</v>
      </c>
      <c r="B63" s="83" t="s">
        <v>104</v>
      </c>
      <c r="C63" s="1" t="s">
        <v>116</v>
      </c>
      <c r="D63" s="115" t="s">
        <v>9</v>
      </c>
      <c r="E63" s="123">
        <v>32656</v>
      </c>
      <c r="F63" s="124">
        <f t="shared" si="1"/>
        <v>30796</v>
      </c>
      <c r="G63" s="123">
        <v>1860</v>
      </c>
      <c r="H63" s="122">
        <v>36</v>
      </c>
      <c r="I63" s="122">
        <v>23</v>
      </c>
      <c r="J63" s="122">
        <v>3</v>
      </c>
    </row>
    <row r="64" spans="1:10" x14ac:dyDescent="0.25">
      <c r="A64" s="2" t="s">
        <v>117</v>
      </c>
      <c r="B64" s="83" t="s">
        <v>104</v>
      </c>
      <c r="C64" s="1" t="s">
        <v>118</v>
      </c>
      <c r="D64" s="115" t="s">
        <v>4</v>
      </c>
      <c r="E64" s="123">
        <v>104442.62</v>
      </c>
      <c r="F64" s="124">
        <f t="shared" si="1"/>
        <v>103822.62</v>
      </c>
      <c r="G64" s="123">
        <v>620</v>
      </c>
      <c r="H64" s="122">
        <v>67</v>
      </c>
      <c r="I64" s="122">
        <v>53</v>
      </c>
      <c r="J64" s="122">
        <v>1</v>
      </c>
    </row>
    <row r="65" spans="1:10" x14ac:dyDescent="0.25">
      <c r="A65" s="2" t="s">
        <v>119</v>
      </c>
      <c r="B65" s="83" t="s">
        <v>104</v>
      </c>
      <c r="C65" s="1" t="s">
        <v>120</v>
      </c>
      <c r="D65" s="115" t="s">
        <v>4</v>
      </c>
      <c r="E65" s="123">
        <v>18297.86</v>
      </c>
      <c r="F65" s="124">
        <f t="shared" si="1"/>
        <v>18297.86</v>
      </c>
      <c r="G65" s="123">
        <v>0</v>
      </c>
      <c r="H65" s="122">
        <v>19</v>
      </c>
      <c r="I65" s="122">
        <v>15</v>
      </c>
      <c r="J65" s="129">
        <v>0</v>
      </c>
    </row>
    <row r="66" spans="1:10" x14ac:dyDescent="0.25">
      <c r="A66" s="2">
        <v>1817</v>
      </c>
      <c r="B66" s="83" t="s">
        <v>122</v>
      </c>
      <c r="C66" s="1"/>
      <c r="D66" s="115"/>
      <c r="E66" s="122"/>
      <c r="F66" s="124"/>
      <c r="G66" s="122"/>
      <c r="H66" s="122"/>
      <c r="I66" s="122"/>
      <c r="J66" s="122"/>
    </row>
    <row r="67" spans="1:10" x14ac:dyDescent="0.25">
      <c r="A67" s="2" t="s">
        <v>121</v>
      </c>
      <c r="B67" s="83" t="s">
        <v>122</v>
      </c>
      <c r="C67" s="1" t="s">
        <v>123</v>
      </c>
      <c r="D67" s="115" t="s">
        <v>23</v>
      </c>
      <c r="E67" s="123">
        <v>62704</v>
      </c>
      <c r="F67" s="124">
        <f t="shared" si="1"/>
        <v>58104</v>
      </c>
      <c r="G67" s="123">
        <v>4600</v>
      </c>
      <c r="H67" s="122">
        <v>0</v>
      </c>
      <c r="I67" s="122">
        <v>51</v>
      </c>
      <c r="J67" s="122">
        <v>8</v>
      </c>
    </row>
    <row r="68" spans="1:10" x14ac:dyDescent="0.25">
      <c r="A68" s="2" t="s">
        <v>124</v>
      </c>
      <c r="B68" s="83" t="s">
        <v>122</v>
      </c>
      <c r="C68" s="1" t="s">
        <v>125</v>
      </c>
      <c r="D68" s="115" t="s">
        <v>4</v>
      </c>
      <c r="E68" s="123">
        <v>52278.400000000001</v>
      </c>
      <c r="F68" s="124">
        <f t="shared" si="1"/>
        <v>51658.400000000001</v>
      </c>
      <c r="G68" s="123">
        <v>620</v>
      </c>
      <c r="H68" s="122">
        <v>30</v>
      </c>
      <c r="I68" s="122">
        <v>21</v>
      </c>
      <c r="J68" s="122">
        <v>1</v>
      </c>
    </row>
    <row r="69" spans="1:10" x14ac:dyDescent="0.25">
      <c r="A69" s="2" t="s">
        <v>126</v>
      </c>
      <c r="B69" s="83" t="s">
        <v>122</v>
      </c>
      <c r="C69" s="1" t="s">
        <v>127</v>
      </c>
      <c r="D69" s="115" t="s">
        <v>4</v>
      </c>
      <c r="E69" s="123">
        <v>58956.84</v>
      </c>
      <c r="F69" s="124">
        <f t="shared" si="1"/>
        <v>58956.84</v>
      </c>
      <c r="G69" s="123">
        <v>0</v>
      </c>
      <c r="H69" s="122">
        <v>37</v>
      </c>
      <c r="I69" s="122">
        <v>47</v>
      </c>
      <c r="J69" s="126">
        <v>0</v>
      </c>
    </row>
    <row r="70" spans="1:10" x14ac:dyDescent="0.25">
      <c r="A70" s="2" t="s">
        <v>128</v>
      </c>
      <c r="B70" s="83" t="s">
        <v>122</v>
      </c>
      <c r="C70" s="1" t="s">
        <v>129</v>
      </c>
      <c r="D70" s="115" t="s">
        <v>4</v>
      </c>
      <c r="E70" s="123">
        <v>6944</v>
      </c>
      <c r="F70" s="124">
        <f t="shared" si="1"/>
        <v>6944</v>
      </c>
      <c r="G70" s="123">
        <v>0</v>
      </c>
      <c r="H70" s="122">
        <v>0</v>
      </c>
      <c r="I70" s="122">
        <v>14</v>
      </c>
      <c r="J70" s="126">
        <v>0</v>
      </c>
    </row>
    <row r="71" spans="1:10" x14ac:dyDescent="0.25">
      <c r="A71" s="2" t="s">
        <v>130</v>
      </c>
      <c r="B71" s="83" t="s">
        <v>122</v>
      </c>
      <c r="C71" s="1" t="s">
        <v>123</v>
      </c>
      <c r="D71" s="115" t="s">
        <v>4</v>
      </c>
      <c r="E71" s="123">
        <v>139078.39999999999</v>
      </c>
      <c r="F71" s="124">
        <f t="shared" si="1"/>
        <v>129158.39999999999</v>
      </c>
      <c r="G71" s="123">
        <v>9920</v>
      </c>
      <c r="H71" s="122">
        <v>125</v>
      </c>
      <c r="I71" s="122">
        <v>103</v>
      </c>
      <c r="J71" s="122">
        <v>16</v>
      </c>
    </row>
    <row r="72" spans="1:10" x14ac:dyDescent="0.25">
      <c r="A72" s="2" t="s">
        <v>131</v>
      </c>
      <c r="B72" s="83" t="s">
        <v>122</v>
      </c>
      <c r="C72" s="1" t="s">
        <v>132</v>
      </c>
      <c r="D72" s="115" t="s">
        <v>4</v>
      </c>
      <c r="E72" s="123">
        <v>12102.4</v>
      </c>
      <c r="F72" s="124">
        <f t="shared" si="1"/>
        <v>12102.4</v>
      </c>
      <c r="G72" s="123">
        <v>0</v>
      </c>
      <c r="H72" s="122"/>
      <c r="I72" s="122">
        <v>20</v>
      </c>
      <c r="J72" s="130">
        <v>0</v>
      </c>
    </row>
    <row r="73" spans="1:10" x14ac:dyDescent="0.25">
      <c r="A73" s="2" t="s">
        <v>133</v>
      </c>
      <c r="B73" s="83" t="s">
        <v>122</v>
      </c>
      <c r="C73" s="1" t="s">
        <v>134</v>
      </c>
      <c r="D73" s="115" t="s">
        <v>9</v>
      </c>
      <c r="E73" s="123">
        <v>20016</v>
      </c>
      <c r="F73" s="124">
        <f t="shared" si="1"/>
        <v>20016</v>
      </c>
      <c r="G73" s="123">
        <v>0</v>
      </c>
      <c r="H73" s="122">
        <v>26</v>
      </c>
      <c r="I73" s="122">
        <v>20</v>
      </c>
      <c r="J73" s="130">
        <v>0</v>
      </c>
    </row>
    <row r="74" spans="1:10" x14ac:dyDescent="0.25">
      <c r="A74" s="2" t="s">
        <v>135</v>
      </c>
      <c r="B74" s="83" t="s">
        <v>122</v>
      </c>
      <c r="C74" s="1" t="s">
        <v>136</v>
      </c>
      <c r="D74" s="115" t="s">
        <v>4</v>
      </c>
      <c r="E74" s="123">
        <v>56762.239999999998</v>
      </c>
      <c r="F74" s="124">
        <f t="shared" si="1"/>
        <v>55522.239999999998</v>
      </c>
      <c r="G74" s="123">
        <v>1240</v>
      </c>
      <c r="H74" s="122">
        <v>65</v>
      </c>
      <c r="I74" s="122">
        <v>40</v>
      </c>
      <c r="J74" s="122">
        <v>2</v>
      </c>
    </row>
    <row r="75" spans="1:10" x14ac:dyDescent="0.25">
      <c r="A75" s="2">
        <v>1821</v>
      </c>
      <c r="B75" s="83" t="s">
        <v>138</v>
      </c>
      <c r="C75" s="1"/>
      <c r="D75" s="115"/>
      <c r="E75" s="122"/>
      <c r="F75" s="124"/>
      <c r="G75" s="122"/>
      <c r="H75" s="122"/>
      <c r="I75" s="122"/>
      <c r="J75" s="122"/>
    </row>
    <row r="76" spans="1:10" x14ac:dyDescent="0.25">
      <c r="A76" s="2" t="s">
        <v>137</v>
      </c>
      <c r="B76" s="83" t="s">
        <v>138</v>
      </c>
      <c r="C76" s="1" t="s">
        <v>139</v>
      </c>
      <c r="D76" s="115" t="s">
        <v>4</v>
      </c>
      <c r="E76" s="123">
        <v>31122.19</v>
      </c>
      <c r="F76" s="124">
        <f t="shared" si="1"/>
        <v>31122.19</v>
      </c>
      <c r="G76" s="123">
        <v>0</v>
      </c>
      <c r="H76" s="122">
        <v>20</v>
      </c>
      <c r="I76" s="122">
        <v>22</v>
      </c>
      <c r="J76" s="129">
        <v>0</v>
      </c>
    </row>
    <row r="77" spans="1:10" x14ac:dyDescent="0.25">
      <c r="A77" s="2" t="s">
        <v>140</v>
      </c>
      <c r="B77" s="83" t="s">
        <v>138</v>
      </c>
      <c r="C77" s="1" t="s">
        <v>141</v>
      </c>
      <c r="D77" s="115" t="s">
        <v>4</v>
      </c>
      <c r="E77" s="123">
        <v>11834.56</v>
      </c>
      <c r="F77" s="124">
        <f t="shared" si="1"/>
        <v>11834.56</v>
      </c>
      <c r="G77" s="123">
        <v>0</v>
      </c>
      <c r="H77" s="122">
        <v>9</v>
      </c>
      <c r="I77" s="122">
        <v>6</v>
      </c>
      <c r="J77" s="129">
        <v>0</v>
      </c>
    </row>
    <row r="78" spans="1:10" x14ac:dyDescent="0.25">
      <c r="A78" s="2" t="s">
        <v>142</v>
      </c>
      <c r="B78" s="83" t="s">
        <v>138</v>
      </c>
      <c r="C78" s="1" t="s">
        <v>143</v>
      </c>
      <c r="D78" s="115" t="s">
        <v>9</v>
      </c>
      <c r="E78" s="123">
        <v>40000</v>
      </c>
      <c r="F78" s="124">
        <f t="shared" si="1"/>
        <v>39500</v>
      </c>
      <c r="G78" s="123">
        <v>500</v>
      </c>
      <c r="H78" s="122">
        <v>26</v>
      </c>
      <c r="I78" s="122">
        <v>32</v>
      </c>
      <c r="J78" s="122">
        <v>1</v>
      </c>
    </row>
    <row r="79" spans="1:10" x14ac:dyDescent="0.25">
      <c r="A79" s="2" t="s">
        <v>144</v>
      </c>
      <c r="B79" s="83" t="s">
        <v>138</v>
      </c>
      <c r="C79" s="1" t="s">
        <v>145</v>
      </c>
      <c r="D79" s="115" t="s">
        <v>4</v>
      </c>
      <c r="E79" s="123">
        <v>52000</v>
      </c>
      <c r="F79" s="124">
        <f t="shared" ref="F79:F82" si="2">E79-G79</f>
        <v>50884</v>
      </c>
      <c r="G79" s="123">
        <v>1116</v>
      </c>
      <c r="H79" s="122">
        <v>26</v>
      </c>
      <c r="I79" s="122">
        <v>38</v>
      </c>
      <c r="J79" s="122">
        <v>2</v>
      </c>
    </row>
    <row r="80" spans="1:10" x14ac:dyDescent="0.25">
      <c r="A80" s="2" t="s">
        <v>146</v>
      </c>
      <c r="B80" s="83" t="s">
        <v>138</v>
      </c>
      <c r="C80" s="1" t="s">
        <v>147</v>
      </c>
      <c r="D80" s="115" t="s">
        <v>4</v>
      </c>
      <c r="E80" s="123">
        <v>1567.36</v>
      </c>
      <c r="F80" s="124">
        <f t="shared" si="2"/>
        <v>1567.36</v>
      </c>
      <c r="G80" s="123">
        <v>0</v>
      </c>
      <c r="H80" s="122">
        <v>4</v>
      </c>
      <c r="I80" s="122">
        <v>5</v>
      </c>
      <c r="J80" s="129">
        <v>0</v>
      </c>
    </row>
    <row r="81" spans="1:10" x14ac:dyDescent="0.25">
      <c r="A81" s="2" t="s">
        <v>148</v>
      </c>
      <c r="B81" s="83" t="s">
        <v>149</v>
      </c>
      <c r="C81" s="1" t="s">
        <v>150</v>
      </c>
      <c r="D81" s="115" t="s">
        <v>151</v>
      </c>
      <c r="E81" s="123">
        <v>110311.87</v>
      </c>
      <c r="F81" s="124">
        <f t="shared" si="2"/>
        <v>107211.87</v>
      </c>
      <c r="G81" s="123">
        <v>3100</v>
      </c>
      <c r="H81" s="122">
        <v>84</v>
      </c>
      <c r="I81" s="122">
        <v>69</v>
      </c>
      <c r="J81" s="122">
        <v>5</v>
      </c>
    </row>
    <row r="82" spans="1:10" x14ac:dyDescent="0.25">
      <c r="A82" s="2" t="s">
        <v>152</v>
      </c>
      <c r="B82" s="83" t="s">
        <v>153</v>
      </c>
      <c r="C82" s="1" t="s">
        <v>98</v>
      </c>
      <c r="D82" s="115" t="s">
        <v>151</v>
      </c>
      <c r="E82" s="123">
        <v>52845.52</v>
      </c>
      <c r="F82" s="124">
        <f t="shared" si="2"/>
        <v>52349.52</v>
      </c>
      <c r="G82" s="123">
        <v>496</v>
      </c>
      <c r="H82" s="122">
        <v>90</v>
      </c>
      <c r="I82" s="122">
        <v>42</v>
      </c>
      <c r="J82" s="122">
        <v>1</v>
      </c>
    </row>
    <row r="83" spans="1:10" x14ac:dyDescent="0.25">
      <c r="A83" s="39"/>
      <c r="B83" s="39"/>
      <c r="C83" s="39"/>
      <c r="D83" s="120" t="s">
        <v>413</v>
      </c>
      <c r="E83" s="131">
        <f>SUM(E3:E82)</f>
        <v>3206883.1899999995</v>
      </c>
      <c r="F83" s="131">
        <f t="shared" ref="F83:J83" si="3">SUM(F3:F82)</f>
        <v>3128589.1899999995</v>
      </c>
      <c r="G83" s="131">
        <f t="shared" si="3"/>
        <v>78294</v>
      </c>
      <c r="H83" s="132">
        <f t="shared" si="3"/>
        <v>2741</v>
      </c>
      <c r="I83" s="132">
        <f t="shared" si="3"/>
        <v>2243</v>
      </c>
      <c r="J83" s="132">
        <f t="shared" si="3"/>
        <v>142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subw. oświat. 2024</vt:lpstr>
      <vt:lpstr>potrzeby oświatowe 2025</vt:lpstr>
      <vt:lpstr>Fundusz Pomocy</vt:lpstr>
      <vt:lpstr>dotacja przedszkolna 2024</vt:lpstr>
      <vt:lpstr>RC45</vt:lpstr>
      <vt:lpstr>RC26 - podręczniki</vt:lpstr>
      <vt:lpstr>RC26 - Podróże z Klasą</vt:lpstr>
      <vt:lpstr>Za Życiem</vt:lpstr>
      <vt:lpstr>Aktyw tabl. i cyfr. ucz</vt:lpstr>
      <vt:lpstr>Inwestycje w oświacie- 2024</vt:lpstr>
      <vt:lpstr>Mała szkoła</vt:lpstr>
      <vt:lpstr>Środki na BCU - KPO</vt:lpstr>
      <vt:lpstr>Posiłek w szkole i w domu</vt:lpstr>
      <vt:lpstr>pomoc materialna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Lawera Kacper</cp:lastModifiedBy>
  <dcterms:created xsi:type="dcterms:W3CDTF">2025-10-06T12:37:34Z</dcterms:created>
  <dcterms:modified xsi:type="dcterms:W3CDTF">2025-11-20T12:47:03Z</dcterms:modified>
</cp:coreProperties>
</file>